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osts" sheetId="1" r:id="rId1"/>
    <sheet name="README" sheetId="2" r:id="rId2"/>
    <sheet name="KPIs" sheetId="3" r:id="rId3"/>
    <sheet name="Looker_Studio_Schema" sheetId="4" r:id="rId4"/>
  </sheets>
  <calcPr calcId="124519" fullCalcOnLoad="1"/>
</workbook>
</file>

<file path=xl/sharedStrings.xml><?xml version="1.0" encoding="utf-8"?>
<sst xmlns="http://schemas.openxmlformats.org/spreadsheetml/2006/main" count="828" uniqueCount="121">
  <si>
    <t>Date</t>
  </si>
  <si>
    <t>Week</t>
  </si>
  <si>
    <t>Publish Time</t>
  </si>
  <si>
    <t>Format</t>
  </si>
  <si>
    <t>Topic</t>
  </si>
  <si>
    <t>Hook (first 1-2s)</t>
  </si>
  <si>
    <t>Duration (s)</t>
  </si>
  <si>
    <t>Has Captions</t>
  </si>
  <si>
    <t>CTA</t>
  </si>
  <si>
    <t>Target URL</t>
  </si>
  <si>
    <t>UTM_source</t>
  </si>
  <si>
    <t>UTM_medium</t>
  </si>
  <si>
    <t>UTM_campaign</t>
  </si>
  <si>
    <t>UTM_content</t>
  </si>
  <si>
    <t>Constructed UTM URL</t>
  </si>
  <si>
    <t>Views</t>
  </si>
  <si>
    <t>Reach</t>
  </si>
  <si>
    <t>Impressions</t>
  </si>
  <si>
    <t>Likes</t>
  </si>
  <si>
    <t>Comments</t>
  </si>
  <si>
    <t>Saves</t>
  </si>
  <si>
    <t>Shares</t>
  </si>
  <si>
    <t>Clicks</t>
  </si>
  <si>
    <t>Follows</t>
  </si>
  <si>
    <t>Watch Time (s)</t>
  </si>
  <si>
    <t>Avg View % (video)</t>
  </si>
  <si>
    <t>Story First Views</t>
  </si>
  <si>
    <t>Story Last Views</t>
  </si>
  <si>
    <t>Completion % (Stories)</t>
  </si>
  <si>
    <t>ERR %</t>
  </si>
  <si>
    <t>Saves/Reach %</t>
  </si>
  <si>
    <t>Shares/Reach %</t>
  </si>
  <si>
    <t>CTR %</t>
  </si>
  <si>
    <t>instagram</t>
  </si>
  <si>
    <t>reels</t>
  </si>
  <si>
    <t>2025Q4</t>
  </si>
  <si>
    <t>Instagram Analytics Template (CZ) — rychlý start</t>
  </si>
  <si>
    <t>Jak používat:</t>
  </si>
  <si>
    <t>1) Vyplň jeden řádek = jeden obsah (Reel/Post/Story). Datum, čas, formát, téma, hook a metriky z IG Insights.</t>
  </si>
  <si>
    <t>2) Sloupce s % (ERR %, Saves/Reach %, Shares/Reach %, CTR %) se počítají automaticky.</t>
  </si>
  <si>
    <t>3) Pro Stories vyplň 'Story First Views' a 'Story Last Views' – 'Completion % (Stories)' se spočítá sama.</t>
  </si>
  <si>
    <t>4) UTM: vyplň medium/kampaň/content a vlož cílovou URL — pole 'Constructed UTM URL' vytvoří sledovatelný link.</t>
  </si>
  <si>
    <t>5) Podmíněné formátování zvýrazní top/bottom 10 % u klíčových % metrik.</t>
  </si>
  <si>
    <t>Rituál měření:</t>
  </si>
  <si>
    <t>- Každý týden 20 minut: najdi TOP a FLOP podle ERR % a Saves/Reach %, napiš 2–3 poznatky a vyber 2 experimenty.</t>
  </si>
  <si>
    <t>- Každý měsíc 60 minut: zkontroluj trendy Views/Reach/Clicks/ERR, škáluj opakovatelné formáty.</t>
  </si>
  <si>
    <t>Užitečné:</t>
  </si>
  <si>
    <t>- Nástroj na rychlé přehledy/kalkulace: KupFollowers — Instagram Analytics zdarma online</t>
  </si>
  <si>
    <t xml:space="preserve">  Odkaz: https://www.kupfollowers.cz/instagram-analytics-zdarma-online/</t>
  </si>
  <si>
    <t>Tipy k UTM:</t>
  </si>
  <si>
    <t xml:space="preserve"> - utm_source = instagram (ponechán napevno)</t>
  </si>
  <si>
    <t xml:space="preserve"> - utm_medium = reels/stories/bio/profile/dm/post/carousel</t>
  </si>
  <si>
    <t xml:space="preserve"> - utm_campaign = např. 2025Q4-nazev-tematu</t>
  </si>
  <si>
    <t xml:space="preserve"> - utm_content = varianta hooku (např. hook-xyz)</t>
  </si>
  <si>
    <t>Pozn.: Tento soubor můžeš nahrát do Google Drive a otevřít v Google Sheets — formule zůstanou kompatibilní (včetně tabulky).</t>
  </si>
  <si>
    <t>Otevřít nástroj KupFollowers — Instagram Analytics zdarma online</t>
  </si>
  <si>
    <t>Období</t>
  </si>
  <si>
    <t>Views (sum)</t>
  </si>
  <si>
    <t>Reach (sum)</t>
  </si>
  <si>
    <t>Clicks (sum)</t>
  </si>
  <si>
    <t>ERR % (avg)</t>
  </si>
  <si>
    <t>Saves/Reach % (avg)</t>
  </si>
  <si>
    <t>Shares/Reach % (avg)</t>
  </si>
  <si>
    <t>Posledních 7 dní</t>
  </si>
  <si>
    <t>Posledních 30 dní</t>
  </si>
  <si>
    <t>Field</t>
  </si>
  <si>
    <t>Type</t>
  </si>
  <si>
    <t>Description</t>
  </si>
  <si>
    <t>Example</t>
  </si>
  <si>
    <t>Datum publikace</t>
  </si>
  <si>
    <t>2025-09-22</t>
  </si>
  <si>
    <t>Number</t>
  </si>
  <si>
    <t>Týden roku (WEEKNUM)</t>
  </si>
  <si>
    <t>39</t>
  </si>
  <si>
    <t>Time</t>
  </si>
  <si>
    <t>Čas publikace (volitelné)</t>
  </si>
  <si>
    <t>14:00</t>
  </si>
  <si>
    <t>Text</t>
  </si>
  <si>
    <t>Reel/Post/Carousel/Story/Live</t>
  </si>
  <si>
    <t>Reel</t>
  </si>
  <si>
    <t>Téma obsahu</t>
  </si>
  <si>
    <t>Návod na Reels titulkování</t>
  </si>
  <si>
    <t>Úvodní věta/hook</t>
  </si>
  <si>
    <t>3 chyby, které ničí dosah</t>
  </si>
  <si>
    <t>Délka videa v sekundách</t>
  </si>
  <si>
    <t>26</t>
  </si>
  <si>
    <t>Výzva k akci</t>
  </si>
  <si>
    <t>Stáhni šablonu</t>
  </si>
  <si>
    <t>Počet zhlédnutí</t>
  </si>
  <si>
    <t>12450</t>
  </si>
  <si>
    <t>Dosah (unikátní účty)</t>
  </si>
  <si>
    <t>9300</t>
  </si>
  <si>
    <t>Imprese (celková zobrazení)</t>
  </si>
  <si>
    <t>16500</t>
  </si>
  <si>
    <t>Počet lajků</t>
  </si>
  <si>
    <t>620</t>
  </si>
  <si>
    <t>Komentáře</t>
  </si>
  <si>
    <t>74</t>
  </si>
  <si>
    <t>Uložení</t>
  </si>
  <si>
    <t>210</t>
  </si>
  <si>
    <t>Sdílení/Odeslání</t>
  </si>
  <si>
    <t>155</t>
  </si>
  <si>
    <t>Prokliky na web/odkaz</t>
  </si>
  <si>
    <t>340</t>
  </si>
  <si>
    <t>Noví sledující připsaní příspěvku</t>
  </si>
  <si>
    <t>92</t>
  </si>
  <si>
    <t>Součet watch time u videa</t>
  </si>
  <si>
    <t>89000</t>
  </si>
  <si>
    <t>Percent</t>
  </si>
  <si>
    <t>Průměrná dokoukavost videa</t>
  </si>
  <si>
    <t>45%</t>
  </si>
  <si>
    <t>Dokoukání série Stories (1. vs. poslední)</t>
  </si>
  <si>
    <t>62%</t>
  </si>
  <si>
    <t>Engagement Rate by Reach</t>
  </si>
  <si>
    <t>6.8%</t>
  </si>
  <si>
    <t>Uložení na dosah</t>
  </si>
  <si>
    <t>2.3%</t>
  </si>
  <si>
    <t>Sdílení na dosah</t>
  </si>
  <si>
    <t>1.7%</t>
  </si>
  <si>
    <t>Proklikovost (Clicks/Reach)</t>
  </si>
  <si>
    <t>3.6%</t>
  </si>
</sst>
</file>

<file path=xl/styles.xml><?xml version="1.0" encoding="utf-8"?>
<styleSheet xmlns="http://schemas.openxmlformats.org/spreadsheetml/2006/main">
  <numFmts count="1">
    <numFmt numFmtId="164" formatCode="0.00%"/>
  </numFmts>
  <fonts count="3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3F4F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164" fontId="0" fillId="0" borderId="0" xfId="0" applyNumberFormat="1"/>
    <xf numFmtId="0" fontId="1" fillId="0" borderId="0" xfId="1" applyAlignment="1" applyProtection="1"/>
    <xf numFmtId="0" fontId="2" fillId="2" borderId="1" xfId="0" applyFont="1" applyFill="1" applyBorder="1"/>
  </cellXfs>
  <cellStyles count="2">
    <cellStyle name="Hyperlink" xfId="1" builtinId="8"/>
    <cellStyle name="Normal" xfId="0" builtinId="0"/>
  </cellStyles>
  <dxfs count="2">
    <dxf>
      <fill>
        <patternFill>
          <bgColor rgb="FFE6FFFA"/>
        </patternFill>
      </fill>
    </dxf>
    <dxf>
      <fill>
        <patternFill>
          <bgColor rgb="FFFFECEC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Posts" displayName="Posts" ref="A1:AG201" totalsRowShown="0">
  <autoFilter ref="A1:AG201"/>
  <tableColumns count="33">
    <tableColumn id="1" name="Date"/>
    <tableColumn id="2" name="Week">
      <calculatedColumnFormula>IF([[#This Row],Date]="", "", WEEKNUM([[#This Row],Date], 2))</calculatedColumnFormula>
    </tableColumn>
    <tableColumn id="3" name="Publish Time"/>
    <tableColumn id="4" name="Format"/>
    <tableColumn id="5" name="Topic"/>
    <tableColumn id="6" name="Hook (first 1-2s)"/>
    <tableColumn id="7" name="Duration (s)"/>
    <tableColumn id="8" name="Has Captions"/>
    <tableColumn id="9" name="CTA"/>
    <tableColumn id="10" name="Target URL"/>
    <tableColumn id="11" name="UTM_source"/>
    <tableColumn id="12" name="UTM_medium"/>
    <tableColumn id="13" name="UTM_campaign"/>
    <tableColumn id="14" name="UTM_content"/>
    <tableColumn id="15" name="Constructed UTM URL">
      <calculatedColumnFormula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calculatedColumnFormula>
    </tableColumn>
    <tableColumn id="16" name="Views"/>
    <tableColumn id="17" name="Reach"/>
    <tableColumn id="18" name="Impressions"/>
    <tableColumn id="19" name="Likes"/>
    <tableColumn id="20" name="Comments"/>
    <tableColumn id="21" name="Saves"/>
    <tableColumn id="22" name="Shares"/>
    <tableColumn id="23" name="Clicks"/>
    <tableColumn id="24" name="Follows"/>
    <tableColumn id="25" name="Watch Time (s)"/>
    <tableColumn id="26" name="Avg View % (video)"/>
    <tableColumn id="27" name="Story First Views"/>
    <tableColumn id="28" name="Story Last Views"/>
    <tableColumn id="29" name="Completion % (Stories)">
      <calculatedColumnFormula>IF([[#This Row],Format]="Story", IFERROR([[#This Row],[Story Last Views]]/[[#This Row],[Story First Views]]*100, 0), "")</calculatedColumnFormula>
    </tableColumn>
    <tableColumn id="30" name="ERR %">
      <calculatedColumnFormula>IFERROR(([[#This Row],Likes]+[[#This Row],Comments]+[[#This Row],Saves]+[[#This Row],Shares]) / [[#This Row],Reach] * 100, 0)</calculatedColumnFormula>
    </tableColumn>
    <tableColumn id="31" name="Saves/Reach %">
      <calculatedColumnFormula>IFERROR([[#This Row],Saves]/[[#This Row],Reach]*100, 0)</calculatedColumnFormula>
    </tableColumn>
    <tableColumn id="32" name="Shares/Reach %">
      <calculatedColumnFormula>IFERROR([[#This Row],Shares]/[[#This Row],Reach]*100, 0)</calculatedColumnFormula>
    </tableColumn>
    <tableColumn id="33" name="CTR %">
      <calculatedColumnFormula>IFERROR([[#This Row],Clicks]/[[#This Row],Reach]*100, 0)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www.kupfollowers.cz/instagram-analytics-zdarma-onlin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01"/>
  <sheetViews>
    <sheetView tabSelected="1" workbookViewId="0"/>
  </sheetViews>
  <sheetFormatPr defaultRowHeight="15"/>
  <cols>
    <col min="1" max="1" width="12.7109375" customWidth="1"/>
    <col min="2" max="2" width="8.7109375" customWidth="1"/>
    <col min="3" max="3" width="12.7109375" customWidth="1"/>
    <col min="4" max="4" width="10.7109375" customWidth="1"/>
    <col min="5" max="5" width="20.7109375" customWidth="1"/>
    <col min="6" max="6" width="18.7109375" customWidth="1"/>
    <col min="7" max="8" width="12.7109375" customWidth="1"/>
    <col min="9" max="9" width="18.7109375" customWidth="1"/>
    <col min="10" max="10" width="28.7109375" customWidth="1"/>
    <col min="11" max="12" width="14.7109375" customWidth="1"/>
    <col min="13" max="14" width="18.7109375" customWidth="1"/>
    <col min="15" max="15" width="36.7109375" customWidth="1"/>
    <col min="16" max="17" width="10.7109375" customWidth="1"/>
    <col min="18" max="18" width="12.7109375" customWidth="1"/>
    <col min="19" max="24" width="10.7109375" customWidth="1"/>
    <col min="25" max="25" width="14.7109375" customWidth="1"/>
    <col min="26" max="28" width="16.7109375" customWidth="1"/>
    <col min="29" max="29" width="18.7109375" style="1" customWidth="1"/>
    <col min="30" max="30" width="10.7109375" style="1" customWidth="1"/>
    <col min="31" max="32" width="14.7109375" style="1" customWidth="1"/>
    <col min="33" max="33" width="10.7109375" style="1" customWidth="1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 spans="1:33">
      <c r="B2">
        <f>IF([[#This Row],Date]="", "", WEEKNUM([[#This Row],Date], 2))</f>
        <v>0</v>
      </c>
      <c r="K2" t="s">
        <v>33</v>
      </c>
      <c r="L2" t="s">
        <v>34</v>
      </c>
      <c r="M2" t="s">
        <v>35</v>
      </c>
      <c r="O2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2" s="1">
        <f>IF([[#This Row],Format]="Story", IFERROR([[#This Row],[Story Last Views]]/[[#This Row],[Story First Views]]*100, 0), "")</f>
        <v>0</v>
      </c>
      <c r="AD2" s="1">
        <f>IFERROR(([[#This Row],Likes]+[[#This Row],Comments]+[[#This Row],Saves]+[[#This Row],Shares]) / [[#This Row],Reach] * 100, 0)</f>
        <v>0</v>
      </c>
      <c r="AE2" s="1">
        <f>IFERROR([[#This Row],Saves]/[[#This Row],Reach]*100, 0)</f>
        <v>0</v>
      </c>
      <c r="AF2" s="1">
        <f>IFERROR([[#This Row],Shares]/[[#This Row],Reach]*100, 0)</f>
        <v>0</v>
      </c>
      <c r="AG2" s="1">
        <f>IFERROR([[#This Row],Clicks]/[[#This Row],Reach]*100, 0)</f>
        <v>0</v>
      </c>
    </row>
    <row r="3" spans="1:33">
      <c r="B3">
        <f>IF([[#This Row],Date]="", "", WEEKNUM([[#This Row],Date], 2))</f>
        <v>0</v>
      </c>
      <c r="K3" t="s">
        <v>33</v>
      </c>
      <c r="L3" t="s">
        <v>34</v>
      </c>
      <c r="M3" t="s">
        <v>35</v>
      </c>
      <c r="O3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3" s="1">
        <f>IF([[#This Row],Format]="Story", IFERROR([[#This Row],[Story Last Views]]/[[#This Row],[Story First Views]]*100, 0), "")</f>
        <v>0</v>
      </c>
      <c r="AD3" s="1">
        <f>IFERROR(([[#This Row],Likes]+[[#This Row],Comments]+[[#This Row],Saves]+[[#This Row],Shares]) / [[#This Row],Reach] * 100, 0)</f>
        <v>0</v>
      </c>
      <c r="AE3" s="1">
        <f>IFERROR([[#This Row],Saves]/[[#This Row],Reach]*100, 0)</f>
        <v>0</v>
      </c>
      <c r="AF3" s="1">
        <f>IFERROR([[#This Row],Shares]/[[#This Row],Reach]*100, 0)</f>
        <v>0</v>
      </c>
      <c r="AG3" s="1">
        <f>IFERROR([[#This Row],Clicks]/[[#This Row],Reach]*100, 0)</f>
        <v>0</v>
      </c>
    </row>
    <row r="4" spans="1:33">
      <c r="B4">
        <f>IF([[#This Row],Date]="", "", WEEKNUM([[#This Row],Date], 2))</f>
        <v>0</v>
      </c>
      <c r="K4" t="s">
        <v>33</v>
      </c>
      <c r="L4" t="s">
        <v>34</v>
      </c>
      <c r="M4" t="s">
        <v>35</v>
      </c>
      <c r="O4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4" s="1">
        <f>IF([[#This Row],Format]="Story", IFERROR([[#This Row],[Story Last Views]]/[[#This Row],[Story First Views]]*100, 0), "")</f>
        <v>0</v>
      </c>
      <c r="AD4" s="1">
        <f>IFERROR(([[#This Row],Likes]+[[#This Row],Comments]+[[#This Row],Saves]+[[#This Row],Shares]) / [[#This Row],Reach] * 100, 0)</f>
        <v>0</v>
      </c>
      <c r="AE4" s="1">
        <f>IFERROR([[#This Row],Saves]/[[#This Row],Reach]*100, 0)</f>
        <v>0</v>
      </c>
      <c r="AF4" s="1">
        <f>IFERROR([[#This Row],Shares]/[[#This Row],Reach]*100, 0)</f>
        <v>0</v>
      </c>
      <c r="AG4" s="1">
        <f>IFERROR([[#This Row],Clicks]/[[#This Row],Reach]*100, 0)</f>
        <v>0</v>
      </c>
    </row>
    <row r="5" spans="1:33">
      <c r="B5">
        <f>IF([[#This Row],Date]="", "", WEEKNUM([[#This Row],Date], 2))</f>
        <v>0</v>
      </c>
      <c r="K5" t="s">
        <v>33</v>
      </c>
      <c r="L5" t="s">
        <v>34</v>
      </c>
      <c r="M5" t="s">
        <v>35</v>
      </c>
      <c r="O5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5" s="1">
        <f>IF([[#This Row],Format]="Story", IFERROR([[#This Row],[Story Last Views]]/[[#This Row],[Story First Views]]*100, 0), "")</f>
        <v>0</v>
      </c>
      <c r="AD5" s="1">
        <f>IFERROR(([[#This Row],Likes]+[[#This Row],Comments]+[[#This Row],Saves]+[[#This Row],Shares]) / [[#This Row],Reach] * 100, 0)</f>
        <v>0</v>
      </c>
      <c r="AE5" s="1">
        <f>IFERROR([[#This Row],Saves]/[[#This Row],Reach]*100, 0)</f>
        <v>0</v>
      </c>
      <c r="AF5" s="1">
        <f>IFERROR([[#This Row],Shares]/[[#This Row],Reach]*100, 0)</f>
        <v>0</v>
      </c>
      <c r="AG5" s="1">
        <f>IFERROR([[#This Row],Clicks]/[[#This Row],Reach]*100, 0)</f>
        <v>0</v>
      </c>
    </row>
    <row r="6" spans="1:33">
      <c r="B6">
        <f>IF([[#This Row],Date]="", "", WEEKNUM([[#This Row],Date], 2))</f>
        <v>0</v>
      </c>
      <c r="K6" t="s">
        <v>33</v>
      </c>
      <c r="L6" t="s">
        <v>34</v>
      </c>
      <c r="M6" t="s">
        <v>35</v>
      </c>
      <c r="O6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6" s="1">
        <f>IF([[#This Row],Format]="Story", IFERROR([[#This Row],[Story Last Views]]/[[#This Row],[Story First Views]]*100, 0), "")</f>
        <v>0</v>
      </c>
      <c r="AD6" s="1">
        <f>IFERROR(([[#This Row],Likes]+[[#This Row],Comments]+[[#This Row],Saves]+[[#This Row],Shares]) / [[#This Row],Reach] * 100, 0)</f>
        <v>0</v>
      </c>
      <c r="AE6" s="1">
        <f>IFERROR([[#This Row],Saves]/[[#This Row],Reach]*100, 0)</f>
        <v>0</v>
      </c>
      <c r="AF6" s="1">
        <f>IFERROR([[#This Row],Shares]/[[#This Row],Reach]*100, 0)</f>
        <v>0</v>
      </c>
      <c r="AG6" s="1">
        <f>IFERROR([[#This Row],Clicks]/[[#This Row],Reach]*100, 0)</f>
        <v>0</v>
      </c>
    </row>
    <row r="7" spans="1:33">
      <c r="B7">
        <f>IF([[#This Row],Date]="", "", WEEKNUM([[#This Row],Date], 2))</f>
        <v>0</v>
      </c>
      <c r="K7" t="s">
        <v>33</v>
      </c>
      <c r="L7" t="s">
        <v>34</v>
      </c>
      <c r="M7" t="s">
        <v>35</v>
      </c>
      <c r="O7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7" s="1">
        <f>IF([[#This Row],Format]="Story", IFERROR([[#This Row],[Story Last Views]]/[[#This Row],[Story First Views]]*100, 0), "")</f>
        <v>0</v>
      </c>
      <c r="AD7" s="1">
        <f>IFERROR(([[#This Row],Likes]+[[#This Row],Comments]+[[#This Row],Saves]+[[#This Row],Shares]) / [[#This Row],Reach] * 100, 0)</f>
        <v>0</v>
      </c>
      <c r="AE7" s="1">
        <f>IFERROR([[#This Row],Saves]/[[#This Row],Reach]*100, 0)</f>
        <v>0</v>
      </c>
      <c r="AF7" s="1">
        <f>IFERROR([[#This Row],Shares]/[[#This Row],Reach]*100, 0)</f>
        <v>0</v>
      </c>
      <c r="AG7" s="1">
        <f>IFERROR([[#This Row],Clicks]/[[#This Row],Reach]*100, 0)</f>
        <v>0</v>
      </c>
    </row>
    <row r="8" spans="1:33">
      <c r="B8">
        <f>IF([[#This Row],Date]="", "", WEEKNUM([[#This Row],Date], 2))</f>
        <v>0</v>
      </c>
      <c r="K8" t="s">
        <v>33</v>
      </c>
      <c r="L8" t="s">
        <v>34</v>
      </c>
      <c r="M8" t="s">
        <v>35</v>
      </c>
      <c r="O8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8" s="1">
        <f>IF([[#This Row],Format]="Story", IFERROR([[#This Row],[Story Last Views]]/[[#This Row],[Story First Views]]*100, 0), "")</f>
        <v>0</v>
      </c>
      <c r="AD8" s="1">
        <f>IFERROR(([[#This Row],Likes]+[[#This Row],Comments]+[[#This Row],Saves]+[[#This Row],Shares]) / [[#This Row],Reach] * 100, 0)</f>
        <v>0</v>
      </c>
      <c r="AE8" s="1">
        <f>IFERROR([[#This Row],Saves]/[[#This Row],Reach]*100, 0)</f>
        <v>0</v>
      </c>
      <c r="AF8" s="1">
        <f>IFERROR([[#This Row],Shares]/[[#This Row],Reach]*100, 0)</f>
        <v>0</v>
      </c>
      <c r="AG8" s="1">
        <f>IFERROR([[#This Row],Clicks]/[[#This Row],Reach]*100, 0)</f>
        <v>0</v>
      </c>
    </row>
    <row r="9" spans="1:33">
      <c r="B9">
        <f>IF([[#This Row],Date]="", "", WEEKNUM([[#This Row],Date], 2))</f>
        <v>0</v>
      </c>
      <c r="K9" t="s">
        <v>33</v>
      </c>
      <c r="L9" t="s">
        <v>34</v>
      </c>
      <c r="M9" t="s">
        <v>35</v>
      </c>
      <c r="O9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9" s="1">
        <f>IF([[#This Row],Format]="Story", IFERROR([[#This Row],[Story Last Views]]/[[#This Row],[Story First Views]]*100, 0), "")</f>
        <v>0</v>
      </c>
      <c r="AD9" s="1">
        <f>IFERROR(([[#This Row],Likes]+[[#This Row],Comments]+[[#This Row],Saves]+[[#This Row],Shares]) / [[#This Row],Reach] * 100, 0)</f>
        <v>0</v>
      </c>
      <c r="AE9" s="1">
        <f>IFERROR([[#This Row],Saves]/[[#This Row],Reach]*100, 0)</f>
        <v>0</v>
      </c>
      <c r="AF9" s="1">
        <f>IFERROR([[#This Row],Shares]/[[#This Row],Reach]*100, 0)</f>
        <v>0</v>
      </c>
      <c r="AG9" s="1">
        <f>IFERROR([[#This Row],Clicks]/[[#This Row],Reach]*100, 0)</f>
        <v>0</v>
      </c>
    </row>
    <row r="10" spans="1:33">
      <c r="B10">
        <f>IF([[#This Row],Date]="", "", WEEKNUM([[#This Row],Date], 2))</f>
        <v>0</v>
      </c>
      <c r="K10" t="s">
        <v>33</v>
      </c>
      <c r="L10" t="s">
        <v>34</v>
      </c>
      <c r="M10" t="s">
        <v>35</v>
      </c>
      <c r="O10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0" s="1">
        <f>IF([[#This Row],Format]="Story", IFERROR([[#This Row],[Story Last Views]]/[[#This Row],[Story First Views]]*100, 0), "")</f>
        <v>0</v>
      </c>
      <c r="AD10" s="1">
        <f>IFERROR(([[#This Row],Likes]+[[#This Row],Comments]+[[#This Row],Saves]+[[#This Row],Shares]) / [[#This Row],Reach] * 100, 0)</f>
        <v>0</v>
      </c>
      <c r="AE10" s="1">
        <f>IFERROR([[#This Row],Saves]/[[#This Row],Reach]*100, 0)</f>
        <v>0</v>
      </c>
      <c r="AF10" s="1">
        <f>IFERROR([[#This Row],Shares]/[[#This Row],Reach]*100, 0)</f>
        <v>0</v>
      </c>
      <c r="AG10" s="1">
        <f>IFERROR([[#This Row],Clicks]/[[#This Row],Reach]*100, 0)</f>
        <v>0</v>
      </c>
    </row>
    <row r="11" spans="1:33">
      <c r="B11">
        <f>IF([[#This Row],Date]="", "", WEEKNUM([[#This Row],Date], 2))</f>
        <v>0</v>
      </c>
      <c r="K11" t="s">
        <v>33</v>
      </c>
      <c r="L11" t="s">
        <v>34</v>
      </c>
      <c r="M11" t="s">
        <v>35</v>
      </c>
      <c r="O11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1" s="1">
        <f>IF([[#This Row],Format]="Story", IFERROR([[#This Row],[Story Last Views]]/[[#This Row],[Story First Views]]*100, 0), "")</f>
        <v>0</v>
      </c>
      <c r="AD11" s="1">
        <f>IFERROR(([[#This Row],Likes]+[[#This Row],Comments]+[[#This Row],Saves]+[[#This Row],Shares]) / [[#This Row],Reach] * 100, 0)</f>
        <v>0</v>
      </c>
      <c r="AE11" s="1">
        <f>IFERROR([[#This Row],Saves]/[[#This Row],Reach]*100, 0)</f>
        <v>0</v>
      </c>
      <c r="AF11" s="1">
        <f>IFERROR([[#This Row],Shares]/[[#This Row],Reach]*100, 0)</f>
        <v>0</v>
      </c>
      <c r="AG11" s="1">
        <f>IFERROR([[#This Row],Clicks]/[[#This Row],Reach]*100, 0)</f>
        <v>0</v>
      </c>
    </row>
    <row r="12" spans="1:33">
      <c r="B12">
        <f>IF([[#This Row],Date]="", "", WEEKNUM([[#This Row],Date], 2))</f>
        <v>0</v>
      </c>
      <c r="K12" t="s">
        <v>33</v>
      </c>
      <c r="L12" t="s">
        <v>34</v>
      </c>
      <c r="M12" t="s">
        <v>35</v>
      </c>
      <c r="O12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2" s="1">
        <f>IF([[#This Row],Format]="Story", IFERROR([[#This Row],[Story Last Views]]/[[#This Row],[Story First Views]]*100, 0), "")</f>
        <v>0</v>
      </c>
      <c r="AD12" s="1">
        <f>IFERROR(([[#This Row],Likes]+[[#This Row],Comments]+[[#This Row],Saves]+[[#This Row],Shares]) / [[#This Row],Reach] * 100, 0)</f>
        <v>0</v>
      </c>
      <c r="AE12" s="1">
        <f>IFERROR([[#This Row],Saves]/[[#This Row],Reach]*100, 0)</f>
        <v>0</v>
      </c>
      <c r="AF12" s="1">
        <f>IFERROR([[#This Row],Shares]/[[#This Row],Reach]*100, 0)</f>
        <v>0</v>
      </c>
      <c r="AG12" s="1">
        <f>IFERROR([[#This Row],Clicks]/[[#This Row],Reach]*100, 0)</f>
        <v>0</v>
      </c>
    </row>
    <row r="13" spans="1:33">
      <c r="B13">
        <f>IF([[#This Row],Date]="", "", WEEKNUM([[#This Row],Date], 2))</f>
        <v>0</v>
      </c>
      <c r="K13" t="s">
        <v>33</v>
      </c>
      <c r="L13" t="s">
        <v>34</v>
      </c>
      <c r="M13" t="s">
        <v>35</v>
      </c>
      <c r="O13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3" s="1">
        <f>IF([[#This Row],Format]="Story", IFERROR([[#This Row],[Story Last Views]]/[[#This Row],[Story First Views]]*100, 0), "")</f>
        <v>0</v>
      </c>
      <c r="AD13" s="1">
        <f>IFERROR(([[#This Row],Likes]+[[#This Row],Comments]+[[#This Row],Saves]+[[#This Row],Shares]) / [[#This Row],Reach] * 100, 0)</f>
        <v>0</v>
      </c>
      <c r="AE13" s="1">
        <f>IFERROR([[#This Row],Saves]/[[#This Row],Reach]*100, 0)</f>
        <v>0</v>
      </c>
      <c r="AF13" s="1">
        <f>IFERROR([[#This Row],Shares]/[[#This Row],Reach]*100, 0)</f>
        <v>0</v>
      </c>
      <c r="AG13" s="1">
        <f>IFERROR([[#This Row],Clicks]/[[#This Row],Reach]*100, 0)</f>
        <v>0</v>
      </c>
    </row>
    <row r="14" spans="1:33">
      <c r="B14">
        <f>IF([[#This Row],Date]="", "", WEEKNUM([[#This Row],Date], 2))</f>
        <v>0</v>
      </c>
      <c r="K14" t="s">
        <v>33</v>
      </c>
      <c r="L14" t="s">
        <v>34</v>
      </c>
      <c r="M14" t="s">
        <v>35</v>
      </c>
      <c r="O14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4" s="1">
        <f>IF([[#This Row],Format]="Story", IFERROR([[#This Row],[Story Last Views]]/[[#This Row],[Story First Views]]*100, 0), "")</f>
        <v>0</v>
      </c>
      <c r="AD14" s="1">
        <f>IFERROR(([[#This Row],Likes]+[[#This Row],Comments]+[[#This Row],Saves]+[[#This Row],Shares]) / [[#This Row],Reach] * 100, 0)</f>
        <v>0</v>
      </c>
      <c r="AE14" s="1">
        <f>IFERROR([[#This Row],Saves]/[[#This Row],Reach]*100, 0)</f>
        <v>0</v>
      </c>
      <c r="AF14" s="1">
        <f>IFERROR([[#This Row],Shares]/[[#This Row],Reach]*100, 0)</f>
        <v>0</v>
      </c>
      <c r="AG14" s="1">
        <f>IFERROR([[#This Row],Clicks]/[[#This Row],Reach]*100, 0)</f>
        <v>0</v>
      </c>
    </row>
    <row r="15" spans="1:33">
      <c r="B15">
        <f>IF([[#This Row],Date]="", "", WEEKNUM([[#This Row],Date], 2))</f>
        <v>0</v>
      </c>
      <c r="K15" t="s">
        <v>33</v>
      </c>
      <c r="L15" t="s">
        <v>34</v>
      </c>
      <c r="M15" t="s">
        <v>35</v>
      </c>
      <c r="O15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5" s="1">
        <f>IF([[#This Row],Format]="Story", IFERROR([[#This Row],[Story Last Views]]/[[#This Row],[Story First Views]]*100, 0), "")</f>
        <v>0</v>
      </c>
      <c r="AD15" s="1">
        <f>IFERROR(([[#This Row],Likes]+[[#This Row],Comments]+[[#This Row],Saves]+[[#This Row],Shares]) / [[#This Row],Reach] * 100, 0)</f>
        <v>0</v>
      </c>
      <c r="AE15" s="1">
        <f>IFERROR([[#This Row],Saves]/[[#This Row],Reach]*100, 0)</f>
        <v>0</v>
      </c>
      <c r="AF15" s="1">
        <f>IFERROR([[#This Row],Shares]/[[#This Row],Reach]*100, 0)</f>
        <v>0</v>
      </c>
      <c r="AG15" s="1">
        <f>IFERROR([[#This Row],Clicks]/[[#This Row],Reach]*100, 0)</f>
        <v>0</v>
      </c>
    </row>
    <row r="16" spans="1:33">
      <c r="B16">
        <f>IF([[#This Row],Date]="", "", WEEKNUM([[#This Row],Date], 2))</f>
        <v>0</v>
      </c>
      <c r="K16" t="s">
        <v>33</v>
      </c>
      <c r="L16" t="s">
        <v>34</v>
      </c>
      <c r="M16" t="s">
        <v>35</v>
      </c>
      <c r="O16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6" s="1">
        <f>IF([[#This Row],Format]="Story", IFERROR([[#This Row],[Story Last Views]]/[[#This Row],[Story First Views]]*100, 0), "")</f>
        <v>0</v>
      </c>
      <c r="AD16" s="1">
        <f>IFERROR(([[#This Row],Likes]+[[#This Row],Comments]+[[#This Row],Saves]+[[#This Row],Shares]) / [[#This Row],Reach] * 100, 0)</f>
        <v>0</v>
      </c>
      <c r="AE16" s="1">
        <f>IFERROR([[#This Row],Saves]/[[#This Row],Reach]*100, 0)</f>
        <v>0</v>
      </c>
      <c r="AF16" s="1">
        <f>IFERROR([[#This Row],Shares]/[[#This Row],Reach]*100, 0)</f>
        <v>0</v>
      </c>
      <c r="AG16" s="1">
        <f>IFERROR([[#This Row],Clicks]/[[#This Row],Reach]*100, 0)</f>
        <v>0</v>
      </c>
    </row>
    <row r="17" spans="2:33">
      <c r="B17">
        <f>IF([[#This Row],Date]="", "", WEEKNUM([[#This Row],Date], 2))</f>
        <v>0</v>
      </c>
      <c r="K17" t="s">
        <v>33</v>
      </c>
      <c r="L17" t="s">
        <v>34</v>
      </c>
      <c r="M17" t="s">
        <v>35</v>
      </c>
      <c r="O17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7" s="1">
        <f>IF([[#This Row],Format]="Story", IFERROR([[#This Row],[Story Last Views]]/[[#This Row],[Story First Views]]*100, 0), "")</f>
        <v>0</v>
      </c>
      <c r="AD17" s="1">
        <f>IFERROR(([[#This Row],Likes]+[[#This Row],Comments]+[[#This Row],Saves]+[[#This Row],Shares]) / [[#This Row],Reach] * 100, 0)</f>
        <v>0</v>
      </c>
      <c r="AE17" s="1">
        <f>IFERROR([[#This Row],Saves]/[[#This Row],Reach]*100, 0)</f>
        <v>0</v>
      </c>
      <c r="AF17" s="1">
        <f>IFERROR([[#This Row],Shares]/[[#This Row],Reach]*100, 0)</f>
        <v>0</v>
      </c>
      <c r="AG17" s="1">
        <f>IFERROR([[#This Row],Clicks]/[[#This Row],Reach]*100, 0)</f>
        <v>0</v>
      </c>
    </row>
    <row r="18" spans="2:33">
      <c r="B18">
        <f>IF([[#This Row],Date]="", "", WEEKNUM([[#This Row],Date], 2))</f>
        <v>0</v>
      </c>
      <c r="K18" t="s">
        <v>33</v>
      </c>
      <c r="L18" t="s">
        <v>34</v>
      </c>
      <c r="M18" t="s">
        <v>35</v>
      </c>
      <c r="O18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8" s="1">
        <f>IF([[#This Row],Format]="Story", IFERROR([[#This Row],[Story Last Views]]/[[#This Row],[Story First Views]]*100, 0), "")</f>
        <v>0</v>
      </c>
      <c r="AD18" s="1">
        <f>IFERROR(([[#This Row],Likes]+[[#This Row],Comments]+[[#This Row],Saves]+[[#This Row],Shares]) / [[#This Row],Reach] * 100, 0)</f>
        <v>0</v>
      </c>
      <c r="AE18" s="1">
        <f>IFERROR([[#This Row],Saves]/[[#This Row],Reach]*100, 0)</f>
        <v>0</v>
      </c>
      <c r="AF18" s="1">
        <f>IFERROR([[#This Row],Shares]/[[#This Row],Reach]*100, 0)</f>
        <v>0</v>
      </c>
      <c r="AG18" s="1">
        <f>IFERROR([[#This Row],Clicks]/[[#This Row],Reach]*100, 0)</f>
        <v>0</v>
      </c>
    </row>
    <row r="19" spans="2:33">
      <c r="B19">
        <f>IF([[#This Row],Date]="", "", WEEKNUM([[#This Row],Date], 2))</f>
        <v>0</v>
      </c>
      <c r="K19" t="s">
        <v>33</v>
      </c>
      <c r="L19" t="s">
        <v>34</v>
      </c>
      <c r="M19" t="s">
        <v>35</v>
      </c>
      <c r="O19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9" s="1">
        <f>IF([[#This Row],Format]="Story", IFERROR([[#This Row],[Story Last Views]]/[[#This Row],[Story First Views]]*100, 0), "")</f>
        <v>0</v>
      </c>
      <c r="AD19" s="1">
        <f>IFERROR(([[#This Row],Likes]+[[#This Row],Comments]+[[#This Row],Saves]+[[#This Row],Shares]) / [[#This Row],Reach] * 100, 0)</f>
        <v>0</v>
      </c>
      <c r="AE19" s="1">
        <f>IFERROR([[#This Row],Saves]/[[#This Row],Reach]*100, 0)</f>
        <v>0</v>
      </c>
      <c r="AF19" s="1">
        <f>IFERROR([[#This Row],Shares]/[[#This Row],Reach]*100, 0)</f>
        <v>0</v>
      </c>
      <c r="AG19" s="1">
        <f>IFERROR([[#This Row],Clicks]/[[#This Row],Reach]*100, 0)</f>
        <v>0</v>
      </c>
    </row>
    <row r="20" spans="2:33">
      <c r="B20">
        <f>IF([[#This Row],Date]="", "", WEEKNUM([[#This Row],Date], 2))</f>
        <v>0</v>
      </c>
      <c r="K20" t="s">
        <v>33</v>
      </c>
      <c r="L20" t="s">
        <v>34</v>
      </c>
      <c r="M20" t="s">
        <v>35</v>
      </c>
      <c r="O20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20" s="1">
        <f>IF([[#This Row],Format]="Story", IFERROR([[#This Row],[Story Last Views]]/[[#This Row],[Story First Views]]*100, 0), "")</f>
        <v>0</v>
      </c>
      <c r="AD20" s="1">
        <f>IFERROR(([[#This Row],Likes]+[[#This Row],Comments]+[[#This Row],Saves]+[[#This Row],Shares]) / [[#This Row],Reach] * 100, 0)</f>
        <v>0</v>
      </c>
      <c r="AE20" s="1">
        <f>IFERROR([[#This Row],Saves]/[[#This Row],Reach]*100, 0)</f>
        <v>0</v>
      </c>
      <c r="AF20" s="1">
        <f>IFERROR([[#This Row],Shares]/[[#This Row],Reach]*100, 0)</f>
        <v>0</v>
      </c>
      <c r="AG20" s="1">
        <f>IFERROR([[#This Row],Clicks]/[[#This Row],Reach]*100, 0)</f>
        <v>0</v>
      </c>
    </row>
    <row r="21" spans="2:33">
      <c r="B21">
        <f>IF([[#This Row],Date]="", "", WEEKNUM([[#This Row],Date], 2))</f>
        <v>0</v>
      </c>
      <c r="K21" t="s">
        <v>33</v>
      </c>
      <c r="L21" t="s">
        <v>34</v>
      </c>
      <c r="M21" t="s">
        <v>35</v>
      </c>
      <c r="O21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21" s="1">
        <f>IF([[#This Row],Format]="Story", IFERROR([[#This Row],[Story Last Views]]/[[#This Row],[Story First Views]]*100, 0), "")</f>
        <v>0</v>
      </c>
      <c r="AD21" s="1">
        <f>IFERROR(([[#This Row],Likes]+[[#This Row],Comments]+[[#This Row],Saves]+[[#This Row],Shares]) / [[#This Row],Reach] * 100, 0)</f>
        <v>0</v>
      </c>
      <c r="AE21" s="1">
        <f>IFERROR([[#This Row],Saves]/[[#This Row],Reach]*100, 0)</f>
        <v>0</v>
      </c>
      <c r="AF21" s="1">
        <f>IFERROR([[#This Row],Shares]/[[#This Row],Reach]*100, 0)</f>
        <v>0</v>
      </c>
      <c r="AG21" s="1">
        <f>IFERROR([[#This Row],Clicks]/[[#This Row],Reach]*100, 0)</f>
        <v>0</v>
      </c>
    </row>
    <row r="22" spans="2:33">
      <c r="B22">
        <f>IF([[#This Row],Date]="", "", WEEKNUM([[#This Row],Date], 2))</f>
        <v>0</v>
      </c>
      <c r="K22" t="s">
        <v>33</v>
      </c>
      <c r="L22" t="s">
        <v>34</v>
      </c>
      <c r="M22" t="s">
        <v>35</v>
      </c>
      <c r="O22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22" s="1">
        <f>IF([[#This Row],Format]="Story", IFERROR([[#This Row],[Story Last Views]]/[[#This Row],[Story First Views]]*100, 0), "")</f>
        <v>0</v>
      </c>
      <c r="AD22" s="1">
        <f>IFERROR(([[#This Row],Likes]+[[#This Row],Comments]+[[#This Row],Saves]+[[#This Row],Shares]) / [[#This Row],Reach] * 100, 0)</f>
        <v>0</v>
      </c>
      <c r="AE22" s="1">
        <f>IFERROR([[#This Row],Saves]/[[#This Row],Reach]*100, 0)</f>
        <v>0</v>
      </c>
      <c r="AF22" s="1">
        <f>IFERROR([[#This Row],Shares]/[[#This Row],Reach]*100, 0)</f>
        <v>0</v>
      </c>
      <c r="AG22" s="1">
        <f>IFERROR([[#This Row],Clicks]/[[#This Row],Reach]*100, 0)</f>
        <v>0</v>
      </c>
    </row>
    <row r="23" spans="2:33">
      <c r="B23">
        <f>IF([[#This Row],Date]="", "", WEEKNUM([[#This Row],Date], 2))</f>
        <v>0</v>
      </c>
      <c r="K23" t="s">
        <v>33</v>
      </c>
      <c r="L23" t="s">
        <v>34</v>
      </c>
      <c r="M23" t="s">
        <v>35</v>
      </c>
      <c r="O23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23" s="1">
        <f>IF([[#This Row],Format]="Story", IFERROR([[#This Row],[Story Last Views]]/[[#This Row],[Story First Views]]*100, 0), "")</f>
        <v>0</v>
      </c>
      <c r="AD23" s="1">
        <f>IFERROR(([[#This Row],Likes]+[[#This Row],Comments]+[[#This Row],Saves]+[[#This Row],Shares]) / [[#This Row],Reach] * 100, 0)</f>
        <v>0</v>
      </c>
      <c r="AE23" s="1">
        <f>IFERROR([[#This Row],Saves]/[[#This Row],Reach]*100, 0)</f>
        <v>0</v>
      </c>
      <c r="AF23" s="1">
        <f>IFERROR([[#This Row],Shares]/[[#This Row],Reach]*100, 0)</f>
        <v>0</v>
      </c>
      <c r="AG23" s="1">
        <f>IFERROR([[#This Row],Clicks]/[[#This Row],Reach]*100, 0)</f>
        <v>0</v>
      </c>
    </row>
    <row r="24" spans="2:33">
      <c r="B24">
        <f>IF([[#This Row],Date]="", "", WEEKNUM([[#This Row],Date], 2))</f>
        <v>0</v>
      </c>
      <c r="K24" t="s">
        <v>33</v>
      </c>
      <c r="L24" t="s">
        <v>34</v>
      </c>
      <c r="M24" t="s">
        <v>35</v>
      </c>
      <c r="O24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24" s="1">
        <f>IF([[#This Row],Format]="Story", IFERROR([[#This Row],[Story Last Views]]/[[#This Row],[Story First Views]]*100, 0), "")</f>
        <v>0</v>
      </c>
      <c r="AD24" s="1">
        <f>IFERROR(([[#This Row],Likes]+[[#This Row],Comments]+[[#This Row],Saves]+[[#This Row],Shares]) / [[#This Row],Reach] * 100, 0)</f>
        <v>0</v>
      </c>
      <c r="AE24" s="1">
        <f>IFERROR([[#This Row],Saves]/[[#This Row],Reach]*100, 0)</f>
        <v>0</v>
      </c>
      <c r="AF24" s="1">
        <f>IFERROR([[#This Row],Shares]/[[#This Row],Reach]*100, 0)</f>
        <v>0</v>
      </c>
      <c r="AG24" s="1">
        <f>IFERROR([[#This Row],Clicks]/[[#This Row],Reach]*100, 0)</f>
        <v>0</v>
      </c>
    </row>
    <row r="25" spans="2:33">
      <c r="B25">
        <f>IF([[#This Row],Date]="", "", WEEKNUM([[#This Row],Date], 2))</f>
        <v>0</v>
      </c>
      <c r="K25" t="s">
        <v>33</v>
      </c>
      <c r="L25" t="s">
        <v>34</v>
      </c>
      <c r="M25" t="s">
        <v>35</v>
      </c>
      <c r="O25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25" s="1">
        <f>IF([[#This Row],Format]="Story", IFERROR([[#This Row],[Story Last Views]]/[[#This Row],[Story First Views]]*100, 0), "")</f>
        <v>0</v>
      </c>
      <c r="AD25" s="1">
        <f>IFERROR(([[#This Row],Likes]+[[#This Row],Comments]+[[#This Row],Saves]+[[#This Row],Shares]) / [[#This Row],Reach] * 100, 0)</f>
        <v>0</v>
      </c>
      <c r="AE25" s="1">
        <f>IFERROR([[#This Row],Saves]/[[#This Row],Reach]*100, 0)</f>
        <v>0</v>
      </c>
      <c r="AF25" s="1">
        <f>IFERROR([[#This Row],Shares]/[[#This Row],Reach]*100, 0)</f>
        <v>0</v>
      </c>
      <c r="AG25" s="1">
        <f>IFERROR([[#This Row],Clicks]/[[#This Row],Reach]*100, 0)</f>
        <v>0</v>
      </c>
    </row>
    <row r="26" spans="2:33">
      <c r="B26">
        <f>IF([[#This Row],Date]="", "", WEEKNUM([[#This Row],Date], 2))</f>
        <v>0</v>
      </c>
      <c r="K26" t="s">
        <v>33</v>
      </c>
      <c r="L26" t="s">
        <v>34</v>
      </c>
      <c r="M26" t="s">
        <v>35</v>
      </c>
      <c r="O26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26" s="1">
        <f>IF([[#This Row],Format]="Story", IFERROR([[#This Row],[Story Last Views]]/[[#This Row],[Story First Views]]*100, 0), "")</f>
        <v>0</v>
      </c>
      <c r="AD26" s="1">
        <f>IFERROR(([[#This Row],Likes]+[[#This Row],Comments]+[[#This Row],Saves]+[[#This Row],Shares]) / [[#This Row],Reach] * 100, 0)</f>
        <v>0</v>
      </c>
      <c r="AE26" s="1">
        <f>IFERROR([[#This Row],Saves]/[[#This Row],Reach]*100, 0)</f>
        <v>0</v>
      </c>
      <c r="AF26" s="1">
        <f>IFERROR([[#This Row],Shares]/[[#This Row],Reach]*100, 0)</f>
        <v>0</v>
      </c>
      <c r="AG26" s="1">
        <f>IFERROR([[#This Row],Clicks]/[[#This Row],Reach]*100, 0)</f>
        <v>0</v>
      </c>
    </row>
    <row r="27" spans="2:33">
      <c r="B27">
        <f>IF([[#This Row],Date]="", "", WEEKNUM([[#This Row],Date], 2))</f>
        <v>0</v>
      </c>
      <c r="K27" t="s">
        <v>33</v>
      </c>
      <c r="L27" t="s">
        <v>34</v>
      </c>
      <c r="M27" t="s">
        <v>35</v>
      </c>
      <c r="O27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27" s="1">
        <f>IF([[#This Row],Format]="Story", IFERROR([[#This Row],[Story Last Views]]/[[#This Row],[Story First Views]]*100, 0), "")</f>
        <v>0</v>
      </c>
      <c r="AD27" s="1">
        <f>IFERROR(([[#This Row],Likes]+[[#This Row],Comments]+[[#This Row],Saves]+[[#This Row],Shares]) / [[#This Row],Reach] * 100, 0)</f>
        <v>0</v>
      </c>
      <c r="AE27" s="1">
        <f>IFERROR([[#This Row],Saves]/[[#This Row],Reach]*100, 0)</f>
        <v>0</v>
      </c>
      <c r="AF27" s="1">
        <f>IFERROR([[#This Row],Shares]/[[#This Row],Reach]*100, 0)</f>
        <v>0</v>
      </c>
      <c r="AG27" s="1">
        <f>IFERROR([[#This Row],Clicks]/[[#This Row],Reach]*100, 0)</f>
        <v>0</v>
      </c>
    </row>
    <row r="28" spans="2:33">
      <c r="B28">
        <f>IF([[#This Row],Date]="", "", WEEKNUM([[#This Row],Date], 2))</f>
        <v>0</v>
      </c>
      <c r="K28" t="s">
        <v>33</v>
      </c>
      <c r="L28" t="s">
        <v>34</v>
      </c>
      <c r="M28" t="s">
        <v>35</v>
      </c>
      <c r="O28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28" s="1">
        <f>IF([[#This Row],Format]="Story", IFERROR([[#This Row],[Story Last Views]]/[[#This Row],[Story First Views]]*100, 0), "")</f>
        <v>0</v>
      </c>
      <c r="AD28" s="1">
        <f>IFERROR(([[#This Row],Likes]+[[#This Row],Comments]+[[#This Row],Saves]+[[#This Row],Shares]) / [[#This Row],Reach] * 100, 0)</f>
        <v>0</v>
      </c>
      <c r="AE28" s="1">
        <f>IFERROR([[#This Row],Saves]/[[#This Row],Reach]*100, 0)</f>
        <v>0</v>
      </c>
      <c r="AF28" s="1">
        <f>IFERROR([[#This Row],Shares]/[[#This Row],Reach]*100, 0)</f>
        <v>0</v>
      </c>
      <c r="AG28" s="1">
        <f>IFERROR([[#This Row],Clicks]/[[#This Row],Reach]*100, 0)</f>
        <v>0</v>
      </c>
    </row>
    <row r="29" spans="2:33">
      <c r="B29">
        <f>IF([[#This Row],Date]="", "", WEEKNUM([[#This Row],Date], 2))</f>
        <v>0</v>
      </c>
      <c r="K29" t="s">
        <v>33</v>
      </c>
      <c r="L29" t="s">
        <v>34</v>
      </c>
      <c r="M29" t="s">
        <v>35</v>
      </c>
      <c r="O29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29" s="1">
        <f>IF([[#This Row],Format]="Story", IFERROR([[#This Row],[Story Last Views]]/[[#This Row],[Story First Views]]*100, 0), "")</f>
        <v>0</v>
      </c>
      <c r="AD29" s="1">
        <f>IFERROR(([[#This Row],Likes]+[[#This Row],Comments]+[[#This Row],Saves]+[[#This Row],Shares]) / [[#This Row],Reach] * 100, 0)</f>
        <v>0</v>
      </c>
      <c r="AE29" s="1">
        <f>IFERROR([[#This Row],Saves]/[[#This Row],Reach]*100, 0)</f>
        <v>0</v>
      </c>
      <c r="AF29" s="1">
        <f>IFERROR([[#This Row],Shares]/[[#This Row],Reach]*100, 0)</f>
        <v>0</v>
      </c>
      <c r="AG29" s="1">
        <f>IFERROR([[#This Row],Clicks]/[[#This Row],Reach]*100, 0)</f>
        <v>0</v>
      </c>
    </row>
    <row r="30" spans="2:33">
      <c r="B30">
        <f>IF([[#This Row],Date]="", "", WEEKNUM([[#This Row],Date], 2))</f>
        <v>0</v>
      </c>
      <c r="K30" t="s">
        <v>33</v>
      </c>
      <c r="L30" t="s">
        <v>34</v>
      </c>
      <c r="M30" t="s">
        <v>35</v>
      </c>
      <c r="O30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30" s="1">
        <f>IF([[#This Row],Format]="Story", IFERROR([[#This Row],[Story Last Views]]/[[#This Row],[Story First Views]]*100, 0), "")</f>
        <v>0</v>
      </c>
      <c r="AD30" s="1">
        <f>IFERROR(([[#This Row],Likes]+[[#This Row],Comments]+[[#This Row],Saves]+[[#This Row],Shares]) / [[#This Row],Reach] * 100, 0)</f>
        <v>0</v>
      </c>
      <c r="AE30" s="1">
        <f>IFERROR([[#This Row],Saves]/[[#This Row],Reach]*100, 0)</f>
        <v>0</v>
      </c>
      <c r="AF30" s="1">
        <f>IFERROR([[#This Row],Shares]/[[#This Row],Reach]*100, 0)</f>
        <v>0</v>
      </c>
      <c r="AG30" s="1">
        <f>IFERROR([[#This Row],Clicks]/[[#This Row],Reach]*100, 0)</f>
        <v>0</v>
      </c>
    </row>
    <row r="31" spans="2:33">
      <c r="B31">
        <f>IF([[#This Row],Date]="", "", WEEKNUM([[#This Row],Date], 2))</f>
        <v>0</v>
      </c>
      <c r="K31" t="s">
        <v>33</v>
      </c>
      <c r="L31" t="s">
        <v>34</v>
      </c>
      <c r="M31" t="s">
        <v>35</v>
      </c>
      <c r="O31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31" s="1">
        <f>IF([[#This Row],Format]="Story", IFERROR([[#This Row],[Story Last Views]]/[[#This Row],[Story First Views]]*100, 0), "")</f>
        <v>0</v>
      </c>
      <c r="AD31" s="1">
        <f>IFERROR(([[#This Row],Likes]+[[#This Row],Comments]+[[#This Row],Saves]+[[#This Row],Shares]) / [[#This Row],Reach] * 100, 0)</f>
        <v>0</v>
      </c>
      <c r="AE31" s="1">
        <f>IFERROR([[#This Row],Saves]/[[#This Row],Reach]*100, 0)</f>
        <v>0</v>
      </c>
      <c r="AF31" s="1">
        <f>IFERROR([[#This Row],Shares]/[[#This Row],Reach]*100, 0)</f>
        <v>0</v>
      </c>
      <c r="AG31" s="1">
        <f>IFERROR([[#This Row],Clicks]/[[#This Row],Reach]*100, 0)</f>
        <v>0</v>
      </c>
    </row>
    <row r="32" spans="2:33">
      <c r="B32">
        <f>IF([[#This Row],Date]="", "", WEEKNUM([[#This Row],Date], 2))</f>
        <v>0</v>
      </c>
      <c r="K32" t="s">
        <v>33</v>
      </c>
      <c r="L32" t="s">
        <v>34</v>
      </c>
      <c r="M32" t="s">
        <v>35</v>
      </c>
      <c r="O32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32" s="1">
        <f>IF([[#This Row],Format]="Story", IFERROR([[#This Row],[Story Last Views]]/[[#This Row],[Story First Views]]*100, 0), "")</f>
        <v>0</v>
      </c>
      <c r="AD32" s="1">
        <f>IFERROR(([[#This Row],Likes]+[[#This Row],Comments]+[[#This Row],Saves]+[[#This Row],Shares]) / [[#This Row],Reach] * 100, 0)</f>
        <v>0</v>
      </c>
      <c r="AE32" s="1">
        <f>IFERROR([[#This Row],Saves]/[[#This Row],Reach]*100, 0)</f>
        <v>0</v>
      </c>
      <c r="AF32" s="1">
        <f>IFERROR([[#This Row],Shares]/[[#This Row],Reach]*100, 0)</f>
        <v>0</v>
      </c>
      <c r="AG32" s="1">
        <f>IFERROR([[#This Row],Clicks]/[[#This Row],Reach]*100, 0)</f>
        <v>0</v>
      </c>
    </row>
    <row r="33" spans="2:33">
      <c r="B33">
        <f>IF([[#This Row],Date]="", "", WEEKNUM([[#This Row],Date], 2))</f>
        <v>0</v>
      </c>
      <c r="K33" t="s">
        <v>33</v>
      </c>
      <c r="L33" t="s">
        <v>34</v>
      </c>
      <c r="M33" t="s">
        <v>35</v>
      </c>
      <c r="O33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33" s="1">
        <f>IF([[#This Row],Format]="Story", IFERROR([[#This Row],[Story Last Views]]/[[#This Row],[Story First Views]]*100, 0), "")</f>
        <v>0</v>
      </c>
      <c r="AD33" s="1">
        <f>IFERROR(([[#This Row],Likes]+[[#This Row],Comments]+[[#This Row],Saves]+[[#This Row],Shares]) / [[#This Row],Reach] * 100, 0)</f>
        <v>0</v>
      </c>
      <c r="AE33" s="1">
        <f>IFERROR([[#This Row],Saves]/[[#This Row],Reach]*100, 0)</f>
        <v>0</v>
      </c>
      <c r="AF33" s="1">
        <f>IFERROR([[#This Row],Shares]/[[#This Row],Reach]*100, 0)</f>
        <v>0</v>
      </c>
      <c r="AG33" s="1">
        <f>IFERROR([[#This Row],Clicks]/[[#This Row],Reach]*100, 0)</f>
        <v>0</v>
      </c>
    </row>
    <row r="34" spans="2:33">
      <c r="B34">
        <f>IF([[#This Row],Date]="", "", WEEKNUM([[#This Row],Date], 2))</f>
        <v>0</v>
      </c>
      <c r="K34" t="s">
        <v>33</v>
      </c>
      <c r="L34" t="s">
        <v>34</v>
      </c>
      <c r="M34" t="s">
        <v>35</v>
      </c>
      <c r="O34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34" s="1">
        <f>IF([[#This Row],Format]="Story", IFERROR([[#This Row],[Story Last Views]]/[[#This Row],[Story First Views]]*100, 0), "")</f>
        <v>0</v>
      </c>
      <c r="AD34" s="1">
        <f>IFERROR(([[#This Row],Likes]+[[#This Row],Comments]+[[#This Row],Saves]+[[#This Row],Shares]) / [[#This Row],Reach] * 100, 0)</f>
        <v>0</v>
      </c>
      <c r="AE34" s="1">
        <f>IFERROR([[#This Row],Saves]/[[#This Row],Reach]*100, 0)</f>
        <v>0</v>
      </c>
      <c r="AF34" s="1">
        <f>IFERROR([[#This Row],Shares]/[[#This Row],Reach]*100, 0)</f>
        <v>0</v>
      </c>
      <c r="AG34" s="1">
        <f>IFERROR([[#This Row],Clicks]/[[#This Row],Reach]*100, 0)</f>
        <v>0</v>
      </c>
    </row>
    <row r="35" spans="2:33">
      <c r="B35">
        <f>IF([[#This Row],Date]="", "", WEEKNUM([[#This Row],Date], 2))</f>
        <v>0</v>
      </c>
      <c r="K35" t="s">
        <v>33</v>
      </c>
      <c r="L35" t="s">
        <v>34</v>
      </c>
      <c r="M35" t="s">
        <v>35</v>
      </c>
      <c r="O35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35" s="1">
        <f>IF([[#This Row],Format]="Story", IFERROR([[#This Row],[Story Last Views]]/[[#This Row],[Story First Views]]*100, 0), "")</f>
        <v>0</v>
      </c>
      <c r="AD35" s="1">
        <f>IFERROR(([[#This Row],Likes]+[[#This Row],Comments]+[[#This Row],Saves]+[[#This Row],Shares]) / [[#This Row],Reach] * 100, 0)</f>
        <v>0</v>
      </c>
      <c r="AE35" s="1">
        <f>IFERROR([[#This Row],Saves]/[[#This Row],Reach]*100, 0)</f>
        <v>0</v>
      </c>
      <c r="AF35" s="1">
        <f>IFERROR([[#This Row],Shares]/[[#This Row],Reach]*100, 0)</f>
        <v>0</v>
      </c>
      <c r="AG35" s="1">
        <f>IFERROR([[#This Row],Clicks]/[[#This Row],Reach]*100, 0)</f>
        <v>0</v>
      </c>
    </row>
    <row r="36" spans="2:33">
      <c r="B36">
        <f>IF([[#This Row],Date]="", "", WEEKNUM([[#This Row],Date], 2))</f>
        <v>0</v>
      </c>
      <c r="K36" t="s">
        <v>33</v>
      </c>
      <c r="L36" t="s">
        <v>34</v>
      </c>
      <c r="M36" t="s">
        <v>35</v>
      </c>
      <c r="O36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36" s="1">
        <f>IF([[#This Row],Format]="Story", IFERROR([[#This Row],[Story Last Views]]/[[#This Row],[Story First Views]]*100, 0), "")</f>
        <v>0</v>
      </c>
      <c r="AD36" s="1">
        <f>IFERROR(([[#This Row],Likes]+[[#This Row],Comments]+[[#This Row],Saves]+[[#This Row],Shares]) / [[#This Row],Reach] * 100, 0)</f>
        <v>0</v>
      </c>
      <c r="AE36" s="1">
        <f>IFERROR([[#This Row],Saves]/[[#This Row],Reach]*100, 0)</f>
        <v>0</v>
      </c>
      <c r="AF36" s="1">
        <f>IFERROR([[#This Row],Shares]/[[#This Row],Reach]*100, 0)</f>
        <v>0</v>
      </c>
      <c r="AG36" s="1">
        <f>IFERROR([[#This Row],Clicks]/[[#This Row],Reach]*100, 0)</f>
        <v>0</v>
      </c>
    </row>
    <row r="37" spans="2:33">
      <c r="B37">
        <f>IF([[#This Row],Date]="", "", WEEKNUM([[#This Row],Date], 2))</f>
        <v>0</v>
      </c>
      <c r="K37" t="s">
        <v>33</v>
      </c>
      <c r="L37" t="s">
        <v>34</v>
      </c>
      <c r="M37" t="s">
        <v>35</v>
      </c>
      <c r="O37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37" s="1">
        <f>IF([[#This Row],Format]="Story", IFERROR([[#This Row],[Story Last Views]]/[[#This Row],[Story First Views]]*100, 0), "")</f>
        <v>0</v>
      </c>
      <c r="AD37" s="1">
        <f>IFERROR(([[#This Row],Likes]+[[#This Row],Comments]+[[#This Row],Saves]+[[#This Row],Shares]) / [[#This Row],Reach] * 100, 0)</f>
        <v>0</v>
      </c>
      <c r="AE37" s="1">
        <f>IFERROR([[#This Row],Saves]/[[#This Row],Reach]*100, 0)</f>
        <v>0</v>
      </c>
      <c r="AF37" s="1">
        <f>IFERROR([[#This Row],Shares]/[[#This Row],Reach]*100, 0)</f>
        <v>0</v>
      </c>
      <c r="AG37" s="1">
        <f>IFERROR([[#This Row],Clicks]/[[#This Row],Reach]*100, 0)</f>
        <v>0</v>
      </c>
    </row>
    <row r="38" spans="2:33">
      <c r="B38">
        <f>IF([[#This Row],Date]="", "", WEEKNUM([[#This Row],Date], 2))</f>
        <v>0</v>
      </c>
      <c r="K38" t="s">
        <v>33</v>
      </c>
      <c r="L38" t="s">
        <v>34</v>
      </c>
      <c r="M38" t="s">
        <v>35</v>
      </c>
      <c r="O38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38" s="1">
        <f>IF([[#This Row],Format]="Story", IFERROR([[#This Row],[Story Last Views]]/[[#This Row],[Story First Views]]*100, 0), "")</f>
        <v>0</v>
      </c>
      <c r="AD38" s="1">
        <f>IFERROR(([[#This Row],Likes]+[[#This Row],Comments]+[[#This Row],Saves]+[[#This Row],Shares]) / [[#This Row],Reach] * 100, 0)</f>
        <v>0</v>
      </c>
      <c r="AE38" s="1">
        <f>IFERROR([[#This Row],Saves]/[[#This Row],Reach]*100, 0)</f>
        <v>0</v>
      </c>
      <c r="AF38" s="1">
        <f>IFERROR([[#This Row],Shares]/[[#This Row],Reach]*100, 0)</f>
        <v>0</v>
      </c>
      <c r="AG38" s="1">
        <f>IFERROR([[#This Row],Clicks]/[[#This Row],Reach]*100, 0)</f>
        <v>0</v>
      </c>
    </row>
    <row r="39" spans="2:33">
      <c r="B39">
        <f>IF([[#This Row],Date]="", "", WEEKNUM([[#This Row],Date], 2))</f>
        <v>0</v>
      </c>
      <c r="K39" t="s">
        <v>33</v>
      </c>
      <c r="L39" t="s">
        <v>34</v>
      </c>
      <c r="M39" t="s">
        <v>35</v>
      </c>
      <c r="O39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39" s="1">
        <f>IF([[#This Row],Format]="Story", IFERROR([[#This Row],[Story Last Views]]/[[#This Row],[Story First Views]]*100, 0), "")</f>
        <v>0</v>
      </c>
      <c r="AD39" s="1">
        <f>IFERROR(([[#This Row],Likes]+[[#This Row],Comments]+[[#This Row],Saves]+[[#This Row],Shares]) / [[#This Row],Reach] * 100, 0)</f>
        <v>0</v>
      </c>
      <c r="AE39" s="1">
        <f>IFERROR([[#This Row],Saves]/[[#This Row],Reach]*100, 0)</f>
        <v>0</v>
      </c>
      <c r="AF39" s="1">
        <f>IFERROR([[#This Row],Shares]/[[#This Row],Reach]*100, 0)</f>
        <v>0</v>
      </c>
      <c r="AG39" s="1">
        <f>IFERROR([[#This Row],Clicks]/[[#This Row],Reach]*100, 0)</f>
        <v>0</v>
      </c>
    </row>
    <row r="40" spans="2:33">
      <c r="B40">
        <f>IF([[#This Row],Date]="", "", WEEKNUM([[#This Row],Date], 2))</f>
        <v>0</v>
      </c>
      <c r="K40" t="s">
        <v>33</v>
      </c>
      <c r="L40" t="s">
        <v>34</v>
      </c>
      <c r="M40" t="s">
        <v>35</v>
      </c>
      <c r="O40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40" s="1">
        <f>IF([[#This Row],Format]="Story", IFERROR([[#This Row],[Story Last Views]]/[[#This Row],[Story First Views]]*100, 0), "")</f>
        <v>0</v>
      </c>
      <c r="AD40" s="1">
        <f>IFERROR(([[#This Row],Likes]+[[#This Row],Comments]+[[#This Row],Saves]+[[#This Row],Shares]) / [[#This Row],Reach] * 100, 0)</f>
        <v>0</v>
      </c>
      <c r="AE40" s="1">
        <f>IFERROR([[#This Row],Saves]/[[#This Row],Reach]*100, 0)</f>
        <v>0</v>
      </c>
      <c r="AF40" s="1">
        <f>IFERROR([[#This Row],Shares]/[[#This Row],Reach]*100, 0)</f>
        <v>0</v>
      </c>
      <c r="AG40" s="1">
        <f>IFERROR([[#This Row],Clicks]/[[#This Row],Reach]*100, 0)</f>
        <v>0</v>
      </c>
    </row>
    <row r="41" spans="2:33">
      <c r="B41">
        <f>IF([[#This Row],Date]="", "", WEEKNUM([[#This Row],Date], 2))</f>
        <v>0</v>
      </c>
      <c r="K41" t="s">
        <v>33</v>
      </c>
      <c r="L41" t="s">
        <v>34</v>
      </c>
      <c r="M41" t="s">
        <v>35</v>
      </c>
      <c r="O41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41" s="1">
        <f>IF([[#This Row],Format]="Story", IFERROR([[#This Row],[Story Last Views]]/[[#This Row],[Story First Views]]*100, 0), "")</f>
        <v>0</v>
      </c>
      <c r="AD41" s="1">
        <f>IFERROR(([[#This Row],Likes]+[[#This Row],Comments]+[[#This Row],Saves]+[[#This Row],Shares]) / [[#This Row],Reach] * 100, 0)</f>
        <v>0</v>
      </c>
      <c r="AE41" s="1">
        <f>IFERROR([[#This Row],Saves]/[[#This Row],Reach]*100, 0)</f>
        <v>0</v>
      </c>
      <c r="AF41" s="1">
        <f>IFERROR([[#This Row],Shares]/[[#This Row],Reach]*100, 0)</f>
        <v>0</v>
      </c>
      <c r="AG41" s="1">
        <f>IFERROR([[#This Row],Clicks]/[[#This Row],Reach]*100, 0)</f>
        <v>0</v>
      </c>
    </row>
    <row r="42" spans="2:33">
      <c r="B42">
        <f>IF([[#This Row],Date]="", "", WEEKNUM([[#This Row],Date], 2))</f>
        <v>0</v>
      </c>
      <c r="K42" t="s">
        <v>33</v>
      </c>
      <c r="L42" t="s">
        <v>34</v>
      </c>
      <c r="M42" t="s">
        <v>35</v>
      </c>
      <c r="O42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42" s="1">
        <f>IF([[#This Row],Format]="Story", IFERROR([[#This Row],[Story Last Views]]/[[#This Row],[Story First Views]]*100, 0), "")</f>
        <v>0</v>
      </c>
      <c r="AD42" s="1">
        <f>IFERROR(([[#This Row],Likes]+[[#This Row],Comments]+[[#This Row],Saves]+[[#This Row],Shares]) / [[#This Row],Reach] * 100, 0)</f>
        <v>0</v>
      </c>
      <c r="AE42" s="1">
        <f>IFERROR([[#This Row],Saves]/[[#This Row],Reach]*100, 0)</f>
        <v>0</v>
      </c>
      <c r="AF42" s="1">
        <f>IFERROR([[#This Row],Shares]/[[#This Row],Reach]*100, 0)</f>
        <v>0</v>
      </c>
      <c r="AG42" s="1">
        <f>IFERROR([[#This Row],Clicks]/[[#This Row],Reach]*100, 0)</f>
        <v>0</v>
      </c>
    </row>
    <row r="43" spans="2:33">
      <c r="B43">
        <f>IF([[#This Row],Date]="", "", WEEKNUM([[#This Row],Date], 2))</f>
        <v>0</v>
      </c>
      <c r="K43" t="s">
        <v>33</v>
      </c>
      <c r="L43" t="s">
        <v>34</v>
      </c>
      <c r="M43" t="s">
        <v>35</v>
      </c>
      <c r="O43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43" s="1">
        <f>IF([[#This Row],Format]="Story", IFERROR([[#This Row],[Story Last Views]]/[[#This Row],[Story First Views]]*100, 0), "")</f>
        <v>0</v>
      </c>
      <c r="AD43" s="1">
        <f>IFERROR(([[#This Row],Likes]+[[#This Row],Comments]+[[#This Row],Saves]+[[#This Row],Shares]) / [[#This Row],Reach] * 100, 0)</f>
        <v>0</v>
      </c>
      <c r="AE43" s="1">
        <f>IFERROR([[#This Row],Saves]/[[#This Row],Reach]*100, 0)</f>
        <v>0</v>
      </c>
      <c r="AF43" s="1">
        <f>IFERROR([[#This Row],Shares]/[[#This Row],Reach]*100, 0)</f>
        <v>0</v>
      </c>
      <c r="AG43" s="1">
        <f>IFERROR([[#This Row],Clicks]/[[#This Row],Reach]*100, 0)</f>
        <v>0</v>
      </c>
    </row>
    <row r="44" spans="2:33">
      <c r="B44">
        <f>IF([[#This Row],Date]="", "", WEEKNUM([[#This Row],Date], 2))</f>
        <v>0</v>
      </c>
      <c r="K44" t="s">
        <v>33</v>
      </c>
      <c r="L44" t="s">
        <v>34</v>
      </c>
      <c r="M44" t="s">
        <v>35</v>
      </c>
      <c r="O44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44" s="1">
        <f>IF([[#This Row],Format]="Story", IFERROR([[#This Row],[Story Last Views]]/[[#This Row],[Story First Views]]*100, 0), "")</f>
        <v>0</v>
      </c>
      <c r="AD44" s="1">
        <f>IFERROR(([[#This Row],Likes]+[[#This Row],Comments]+[[#This Row],Saves]+[[#This Row],Shares]) / [[#This Row],Reach] * 100, 0)</f>
        <v>0</v>
      </c>
      <c r="AE44" s="1">
        <f>IFERROR([[#This Row],Saves]/[[#This Row],Reach]*100, 0)</f>
        <v>0</v>
      </c>
      <c r="AF44" s="1">
        <f>IFERROR([[#This Row],Shares]/[[#This Row],Reach]*100, 0)</f>
        <v>0</v>
      </c>
      <c r="AG44" s="1">
        <f>IFERROR([[#This Row],Clicks]/[[#This Row],Reach]*100, 0)</f>
        <v>0</v>
      </c>
    </row>
    <row r="45" spans="2:33">
      <c r="B45">
        <f>IF([[#This Row],Date]="", "", WEEKNUM([[#This Row],Date], 2))</f>
        <v>0</v>
      </c>
      <c r="K45" t="s">
        <v>33</v>
      </c>
      <c r="L45" t="s">
        <v>34</v>
      </c>
      <c r="M45" t="s">
        <v>35</v>
      </c>
      <c r="O45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45" s="1">
        <f>IF([[#This Row],Format]="Story", IFERROR([[#This Row],[Story Last Views]]/[[#This Row],[Story First Views]]*100, 0), "")</f>
        <v>0</v>
      </c>
      <c r="AD45" s="1">
        <f>IFERROR(([[#This Row],Likes]+[[#This Row],Comments]+[[#This Row],Saves]+[[#This Row],Shares]) / [[#This Row],Reach] * 100, 0)</f>
        <v>0</v>
      </c>
      <c r="AE45" s="1">
        <f>IFERROR([[#This Row],Saves]/[[#This Row],Reach]*100, 0)</f>
        <v>0</v>
      </c>
      <c r="AF45" s="1">
        <f>IFERROR([[#This Row],Shares]/[[#This Row],Reach]*100, 0)</f>
        <v>0</v>
      </c>
      <c r="AG45" s="1">
        <f>IFERROR([[#This Row],Clicks]/[[#This Row],Reach]*100, 0)</f>
        <v>0</v>
      </c>
    </row>
    <row r="46" spans="2:33">
      <c r="B46">
        <f>IF([[#This Row],Date]="", "", WEEKNUM([[#This Row],Date], 2))</f>
        <v>0</v>
      </c>
      <c r="K46" t="s">
        <v>33</v>
      </c>
      <c r="L46" t="s">
        <v>34</v>
      </c>
      <c r="M46" t="s">
        <v>35</v>
      </c>
      <c r="O46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46" s="1">
        <f>IF([[#This Row],Format]="Story", IFERROR([[#This Row],[Story Last Views]]/[[#This Row],[Story First Views]]*100, 0), "")</f>
        <v>0</v>
      </c>
      <c r="AD46" s="1">
        <f>IFERROR(([[#This Row],Likes]+[[#This Row],Comments]+[[#This Row],Saves]+[[#This Row],Shares]) / [[#This Row],Reach] * 100, 0)</f>
        <v>0</v>
      </c>
      <c r="AE46" s="1">
        <f>IFERROR([[#This Row],Saves]/[[#This Row],Reach]*100, 0)</f>
        <v>0</v>
      </c>
      <c r="AF46" s="1">
        <f>IFERROR([[#This Row],Shares]/[[#This Row],Reach]*100, 0)</f>
        <v>0</v>
      </c>
      <c r="AG46" s="1">
        <f>IFERROR([[#This Row],Clicks]/[[#This Row],Reach]*100, 0)</f>
        <v>0</v>
      </c>
    </row>
    <row r="47" spans="2:33">
      <c r="B47">
        <f>IF([[#This Row],Date]="", "", WEEKNUM([[#This Row],Date], 2))</f>
        <v>0</v>
      </c>
      <c r="K47" t="s">
        <v>33</v>
      </c>
      <c r="L47" t="s">
        <v>34</v>
      </c>
      <c r="M47" t="s">
        <v>35</v>
      </c>
      <c r="O47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47" s="1">
        <f>IF([[#This Row],Format]="Story", IFERROR([[#This Row],[Story Last Views]]/[[#This Row],[Story First Views]]*100, 0), "")</f>
        <v>0</v>
      </c>
      <c r="AD47" s="1">
        <f>IFERROR(([[#This Row],Likes]+[[#This Row],Comments]+[[#This Row],Saves]+[[#This Row],Shares]) / [[#This Row],Reach] * 100, 0)</f>
        <v>0</v>
      </c>
      <c r="AE47" s="1">
        <f>IFERROR([[#This Row],Saves]/[[#This Row],Reach]*100, 0)</f>
        <v>0</v>
      </c>
      <c r="AF47" s="1">
        <f>IFERROR([[#This Row],Shares]/[[#This Row],Reach]*100, 0)</f>
        <v>0</v>
      </c>
      <c r="AG47" s="1">
        <f>IFERROR([[#This Row],Clicks]/[[#This Row],Reach]*100, 0)</f>
        <v>0</v>
      </c>
    </row>
    <row r="48" spans="2:33">
      <c r="B48">
        <f>IF([[#This Row],Date]="", "", WEEKNUM([[#This Row],Date], 2))</f>
        <v>0</v>
      </c>
      <c r="K48" t="s">
        <v>33</v>
      </c>
      <c r="L48" t="s">
        <v>34</v>
      </c>
      <c r="M48" t="s">
        <v>35</v>
      </c>
      <c r="O48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48" s="1">
        <f>IF([[#This Row],Format]="Story", IFERROR([[#This Row],[Story Last Views]]/[[#This Row],[Story First Views]]*100, 0), "")</f>
        <v>0</v>
      </c>
      <c r="AD48" s="1">
        <f>IFERROR(([[#This Row],Likes]+[[#This Row],Comments]+[[#This Row],Saves]+[[#This Row],Shares]) / [[#This Row],Reach] * 100, 0)</f>
        <v>0</v>
      </c>
      <c r="AE48" s="1">
        <f>IFERROR([[#This Row],Saves]/[[#This Row],Reach]*100, 0)</f>
        <v>0</v>
      </c>
      <c r="AF48" s="1">
        <f>IFERROR([[#This Row],Shares]/[[#This Row],Reach]*100, 0)</f>
        <v>0</v>
      </c>
      <c r="AG48" s="1">
        <f>IFERROR([[#This Row],Clicks]/[[#This Row],Reach]*100, 0)</f>
        <v>0</v>
      </c>
    </row>
    <row r="49" spans="2:33">
      <c r="B49">
        <f>IF([[#This Row],Date]="", "", WEEKNUM([[#This Row],Date], 2))</f>
        <v>0</v>
      </c>
      <c r="K49" t="s">
        <v>33</v>
      </c>
      <c r="L49" t="s">
        <v>34</v>
      </c>
      <c r="M49" t="s">
        <v>35</v>
      </c>
      <c r="O49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49" s="1">
        <f>IF([[#This Row],Format]="Story", IFERROR([[#This Row],[Story Last Views]]/[[#This Row],[Story First Views]]*100, 0), "")</f>
        <v>0</v>
      </c>
      <c r="AD49" s="1">
        <f>IFERROR(([[#This Row],Likes]+[[#This Row],Comments]+[[#This Row],Saves]+[[#This Row],Shares]) / [[#This Row],Reach] * 100, 0)</f>
        <v>0</v>
      </c>
      <c r="AE49" s="1">
        <f>IFERROR([[#This Row],Saves]/[[#This Row],Reach]*100, 0)</f>
        <v>0</v>
      </c>
      <c r="AF49" s="1">
        <f>IFERROR([[#This Row],Shares]/[[#This Row],Reach]*100, 0)</f>
        <v>0</v>
      </c>
      <c r="AG49" s="1">
        <f>IFERROR([[#This Row],Clicks]/[[#This Row],Reach]*100, 0)</f>
        <v>0</v>
      </c>
    </row>
    <row r="50" spans="2:33">
      <c r="B50">
        <f>IF([[#This Row],Date]="", "", WEEKNUM([[#This Row],Date], 2))</f>
        <v>0</v>
      </c>
      <c r="K50" t="s">
        <v>33</v>
      </c>
      <c r="L50" t="s">
        <v>34</v>
      </c>
      <c r="M50" t="s">
        <v>35</v>
      </c>
      <c r="O50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50" s="1">
        <f>IF([[#This Row],Format]="Story", IFERROR([[#This Row],[Story Last Views]]/[[#This Row],[Story First Views]]*100, 0), "")</f>
        <v>0</v>
      </c>
      <c r="AD50" s="1">
        <f>IFERROR(([[#This Row],Likes]+[[#This Row],Comments]+[[#This Row],Saves]+[[#This Row],Shares]) / [[#This Row],Reach] * 100, 0)</f>
        <v>0</v>
      </c>
      <c r="AE50" s="1">
        <f>IFERROR([[#This Row],Saves]/[[#This Row],Reach]*100, 0)</f>
        <v>0</v>
      </c>
      <c r="AF50" s="1">
        <f>IFERROR([[#This Row],Shares]/[[#This Row],Reach]*100, 0)</f>
        <v>0</v>
      </c>
      <c r="AG50" s="1">
        <f>IFERROR([[#This Row],Clicks]/[[#This Row],Reach]*100, 0)</f>
        <v>0</v>
      </c>
    </row>
    <row r="51" spans="2:33">
      <c r="B51">
        <f>IF([[#This Row],Date]="", "", WEEKNUM([[#This Row],Date], 2))</f>
        <v>0</v>
      </c>
      <c r="K51" t="s">
        <v>33</v>
      </c>
      <c r="L51" t="s">
        <v>34</v>
      </c>
      <c r="M51" t="s">
        <v>35</v>
      </c>
      <c r="O51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51" s="1">
        <f>IF([[#This Row],Format]="Story", IFERROR([[#This Row],[Story Last Views]]/[[#This Row],[Story First Views]]*100, 0), "")</f>
        <v>0</v>
      </c>
      <c r="AD51" s="1">
        <f>IFERROR(([[#This Row],Likes]+[[#This Row],Comments]+[[#This Row],Saves]+[[#This Row],Shares]) / [[#This Row],Reach] * 100, 0)</f>
        <v>0</v>
      </c>
      <c r="AE51" s="1">
        <f>IFERROR([[#This Row],Saves]/[[#This Row],Reach]*100, 0)</f>
        <v>0</v>
      </c>
      <c r="AF51" s="1">
        <f>IFERROR([[#This Row],Shares]/[[#This Row],Reach]*100, 0)</f>
        <v>0</v>
      </c>
      <c r="AG51" s="1">
        <f>IFERROR([[#This Row],Clicks]/[[#This Row],Reach]*100, 0)</f>
        <v>0</v>
      </c>
    </row>
    <row r="52" spans="2:33">
      <c r="B52">
        <f>IF([[#This Row],Date]="", "", WEEKNUM([[#This Row],Date], 2))</f>
        <v>0</v>
      </c>
      <c r="K52" t="s">
        <v>33</v>
      </c>
      <c r="L52" t="s">
        <v>34</v>
      </c>
      <c r="M52" t="s">
        <v>35</v>
      </c>
      <c r="O52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52" s="1">
        <f>IF([[#This Row],Format]="Story", IFERROR([[#This Row],[Story Last Views]]/[[#This Row],[Story First Views]]*100, 0), "")</f>
        <v>0</v>
      </c>
      <c r="AD52" s="1">
        <f>IFERROR(([[#This Row],Likes]+[[#This Row],Comments]+[[#This Row],Saves]+[[#This Row],Shares]) / [[#This Row],Reach] * 100, 0)</f>
        <v>0</v>
      </c>
      <c r="AE52" s="1">
        <f>IFERROR([[#This Row],Saves]/[[#This Row],Reach]*100, 0)</f>
        <v>0</v>
      </c>
      <c r="AF52" s="1">
        <f>IFERROR([[#This Row],Shares]/[[#This Row],Reach]*100, 0)</f>
        <v>0</v>
      </c>
      <c r="AG52" s="1">
        <f>IFERROR([[#This Row],Clicks]/[[#This Row],Reach]*100, 0)</f>
        <v>0</v>
      </c>
    </row>
    <row r="53" spans="2:33">
      <c r="B53">
        <f>IF([[#This Row],Date]="", "", WEEKNUM([[#This Row],Date], 2))</f>
        <v>0</v>
      </c>
      <c r="K53" t="s">
        <v>33</v>
      </c>
      <c r="L53" t="s">
        <v>34</v>
      </c>
      <c r="M53" t="s">
        <v>35</v>
      </c>
      <c r="O53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53" s="1">
        <f>IF([[#This Row],Format]="Story", IFERROR([[#This Row],[Story Last Views]]/[[#This Row],[Story First Views]]*100, 0), "")</f>
        <v>0</v>
      </c>
      <c r="AD53" s="1">
        <f>IFERROR(([[#This Row],Likes]+[[#This Row],Comments]+[[#This Row],Saves]+[[#This Row],Shares]) / [[#This Row],Reach] * 100, 0)</f>
        <v>0</v>
      </c>
      <c r="AE53" s="1">
        <f>IFERROR([[#This Row],Saves]/[[#This Row],Reach]*100, 0)</f>
        <v>0</v>
      </c>
      <c r="AF53" s="1">
        <f>IFERROR([[#This Row],Shares]/[[#This Row],Reach]*100, 0)</f>
        <v>0</v>
      </c>
      <c r="AG53" s="1">
        <f>IFERROR([[#This Row],Clicks]/[[#This Row],Reach]*100, 0)</f>
        <v>0</v>
      </c>
    </row>
    <row r="54" spans="2:33">
      <c r="B54">
        <f>IF([[#This Row],Date]="", "", WEEKNUM([[#This Row],Date], 2))</f>
        <v>0</v>
      </c>
      <c r="K54" t="s">
        <v>33</v>
      </c>
      <c r="L54" t="s">
        <v>34</v>
      </c>
      <c r="M54" t="s">
        <v>35</v>
      </c>
      <c r="O54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54" s="1">
        <f>IF([[#This Row],Format]="Story", IFERROR([[#This Row],[Story Last Views]]/[[#This Row],[Story First Views]]*100, 0), "")</f>
        <v>0</v>
      </c>
      <c r="AD54" s="1">
        <f>IFERROR(([[#This Row],Likes]+[[#This Row],Comments]+[[#This Row],Saves]+[[#This Row],Shares]) / [[#This Row],Reach] * 100, 0)</f>
        <v>0</v>
      </c>
      <c r="AE54" s="1">
        <f>IFERROR([[#This Row],Saves]/[[#This Row],Reach]*100, 0)</f>
        <v>0</v>
      </c>
      <c r="AF54" s="1">
        <f>IFERROR([[#This Row],Shares]/[[#This Row],Reach]*100, 0)</f>
        <v>0</v>
      </c>
      <c r="AG54" s="1">
        <f>IFERROR([[#This Row],Clicks]/[[#This Row],Reach]*100, 0)</f>
        <v>0</v>
      </c>
    </row>
    <row r="55" spans="2:33">
      <c r="B55">
        <f>IF([[#This Row],Date]="", "", WEEKNUM([[#This Row],Date], 2))</f>
        <v>0</v>
      </c>
      <c r="K55" t="s">
        <v>33</v>
      </c>
      <c r="L55" t="s">
        <v>34</v>
      </c>
      <c r="M55" t="s">
        <v>35</v>
      </c>
      <c r="O55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55" s="1">
        <f>IF([[#This Row],Format]="Story", IFERROR([[#This Row],[Story Last Views]]/[[#This Row],[Story First Views]]*100, 0), "")</f>
        <v>0</v>
      </c>
      <c r="AD55" s="1">
        <f>IFERROR(([[#This Row],Likes]+[[#This Row],Comments]+[[#This Row],Saves]+[[#This Row],Shares]) / [[#This Row],Reach] * 100, 0)</f>
        <v>0</v>
      </c>
      <c r="AE55" s="1">
        <f>IFERROR([[#This Row],Saves]/[[#This Row],Reach]*100, 0)</f>
        <v>0</v>
      </c>
      <c r="AF55" s="1">
        <f>IFERROR([[#This Row],Shares]/[[#This Row],Reach]*100, 0)</f>
        <v>0</v>
      </c>
      <c r="AG55" s="1">
        <f>IFERROR([[#This Row],Clicks]/[[#This Row],Reach]*100, 0)</f>
        <v>0</v>
      </c>
    </row>
    <row r="56" spans="2:33">
      <c r="B56">
        <f>IF([[#This Row],Date]="", "", WEEKNUM([[#This Row],Date], 2))</f>
        <v>0</v>
      </c>
      <c r="K56" t="s">
        <v>33</v>
      </c>
      <c r="L56" t="s">
        <v>34</v>
      </c>
      <c r="M56" t="s">
        <v>35</v>
      </c>
      <c r="O56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56" s="1">
        <f>IF([[#This Row],Format]="Story", IFERROR([[#This Row],[Story Last Views]]/[[#This Row],[Story First Views]]*100, 0), "")</f>
        <v>0</v>
      </c>
      <c r="AD56" s="1">
        <f>IFERROR(([[#This Row],Likes]+[[#This Row],Comments]+[[#This Row],Saves]+[[#This Row],Shares]) / [[#This Row],Reach] * 100, 0)</f>
        <v>0</v>
      </c>
      <c r="AE56" s="1">
        <f>IFERROR([[#This Row],Saves]/[[#This Row],Reach]*100, 0)</f>
        <v>0</v>
      </c>
      <c r="AF56" s="1">
        <f>IFERROR([[#This Row],Shares]/[[#This Row],Reach]*100, 0)</f>
        <v>0</v>
      </c>
      <c r="AG56" s="1">
        <f>IFERROR([[#This Row],Clicks]/[[#This Row],Reach]*100, 0)</f>
        <v>0</v>
      </c>
    </row>
    <row r="57" spans="2:33">
      <c r="B57">
        <f>IF([[#This Row],Date]="", "", WEEKNUM([[#This Row],Date], 2))</f>
        <v>0</v>
      </c>
      <c r="K57" t="s">
        <v>33</v>
      </c>
      <c r="L57" t="s">
        <v>34</v>
      </c>
      <c r="M57" t="s">
        <v>35</v>
      </c>
      <c r="O57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57" s="1">
        <f>IF([[#This Row],Format]="Story", IFERROR([[#This Row],[Story Last Views]]/[[#This Row],[Story First Views]]*100, 0), "")</f>
        <v>0</v>
      </c>
      <c r="AD57" s="1">
        <f>IFERROR(([[#This Row],Likes]+[[#This Row],Comments]+[[#This Row],Saves]+[[#This Row],Shares]) / [[#This Row],Reach] * 100, 0)</f>
        <v>0</v>
      </c>
      <c r="AE57" s="1">
        <f>IFERROR([[#This Row],Saves]/[[#This Row],Reach]*100, 0)</f>
        <v>0</v>
      </c>
      <c r="AF57" s="1">
        <f>IFERROR([[#This Row],Shares]/[[#This Row],Reach]*100, 0)</f>
        <v>0</v>
      </c>
      <c r="AG57" s="1">
        <f>IFERROR([[#This Row],Clicks]/[[#This Row],Reach]*100, 0)</f>
        <v>0</v>
      </c>
    </row>
    <row r="58" spans="2:33">
      <c r="B58">
        <f>IF([[#This Row],Date]="", "", WEEKNUM([[#This Row],Date], 2))</f>
        <v>0</v>
      </c>
      <c r="K58" t="s">
        <v>33</v>
      </c>
      <c r="L58" t="s">
        <v>34</v>
      </c>
      <c r="M58" t="s">
        <v>35</v>
      </c>
      <c r="O58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58" s="1">
        <f>IF([[#This Row],Format]="Story", IFERROR([[#This Row],[Story Last Views]]/[[#This Row],[Story First Views]]*100, 0), "")</f>
        <v>0</v>
      </c>
      <c r="AD58" s="1">
        <f>IFERROR(([[#This Row],Likes]+[[#This Row],Comments]+[[#This Row],Saves]+[[#This Row],Shares]) / [[#This Row],Reach] * 100, 0)</f>
        <v>0</v>
      </c>
      <c r="AE58" s="1">
        <f>IFERROR([[#This Row],Saves]/[[#This Row],Reach]*100, 0)</f>
        <v>0</v>
      </c>
      <c r="AF58" s="1">
        <f>IFERROR([[#This Row],Shares]/[[#This Row],Reach]*100, 0)</f>
        <v>0</v>
      </c>
      <c r="AG58" s="1">
        <f>IFERROR([[#This Row],Clicks]/[[#This Row],Reach]*100, 0)</f>
        <v>0</v>
      </c>
    </row>
    <row r="59" spans="2:33">
      <c r="B59">
        <f>IF([[#This Row],Date]="", "", WEEKNUM([[#This Row],Date], 2))</f>
        <v>0</v>
      </c>
      <c r="K59" t="s">
        <v>33</v>
      </c>
      <c r="L59" t="s">
        <v>34</v>
      </c>
      <c r="M59" t="s">
        <v>35</v>
      </c>
      <c r="O59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59" s="1">
        <f>IF([[#This Row],Format]="Story", IFERROR([[#This Row],[Story Last Views]]/[[#This Row],[Story First Views]]*100, 0), "")</f>
        <v>0</v>
      </c>
      <c r="AD59" s="1">
        <f>IFERROR(([[#This Row],Likes]+[[#This Row],Comments]+[[#This Row],Saves]+[[#This Row],Shares]) / [[#This Row],Reach] * 100, 0)</f>
        <v>0</v>
      </c>
      <c r="AE59" s="1">
        <f>IFERROR([[#This Row],Saves]/[[#This Row],Reach]*100, 0)</f>
        <v>0</v>
      </c>
      <c r="AF59" s="1">
        <f>IFERROR([[#This Row],Shares]/[[#This Row],Reach]*100, 0)</f>
        <v>0</v>
      </c>
      <c r="AG59" s="1">
        <f>IFERROR([[#This Row],Clicks]/[[#This Row],Reach]*100, 0)</f>
        <v>0</v>
      </c>
    </row>
    <row r="60" spans="2:33">
      <c r="B60">
        <f>IF([[#This Row],Date]="", "", WEEKNUM([[#This Row],Date], 2))</f>
        <v>0</v>
      </c>
      <c r="K60" t="s">
        <v>33</v>
      </c>
      <c r="L60" t="s">
        <v>34</v>
      </c>
      <c r="M60" t="s">
        <v>35</v>
      </c>
      <c r="O60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60" s="1">
        <f>IF([[#This Row],Format]="Story", IFERROR([[#This Row],[Story Last Views]]/[[#This Row],[Story First Views]]*100, 0), "")</f>
        <v>0</v>
      </c>
      <c r="AD60" s="1">
        <f>IFERROR(([[#This Row],Likes]+[[#This Row],Comments]+[[#This Row],Saves]+[[#This Row],Shares]) / [[#This Row],Reach] * 100, 0)</f>
        <v>0</v>
      </c>
      <c r="AE60" s="1">
        <f>IFERROR([[#This Row],Saves]/[[#This Row],Reach]*100, 0)</f>
        <v>0</v>
      </c>
      <c r="AF60" s="1">
        <f>IFERROR([[#This Row],Shares]/[[#This Row],Reach]*100, 0)</f>
        <v>0</v>
      </c>
      <c r="AG60" s="1">
        <f>IFERROR([[#This Row],Clicks]/[[#This Row],Reach]*100, 0)</f>
        <v>0</v>
      </c>
    </row>
    <row r="61" spans="2:33">
      <c r="B61">
        <f>IF([[#This Row],Date]="", "", WEEKNUM([[#This Row],Date], 2))</f>
        <v>0</v>
      </c>
      <c r="K61" t="s">
        <v>33</v>
      </c>
      <c r="L61" t="s">
        <v>34</v>
      </c>
      <c r="M61" t="s">
        <v>35</v>
      </c>
      <c r="O61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61" s="1">
        <f>IF([[#This Row],Format]="Story", IFERROR([[#This Row],[Story Last Views]]/[[#This Row],[Story First Views]]*100, 0), "")</f>
        <v>0</v>
      </c>
      <c r="AD61" s="1">
        <f>IFERROR(([[#This Row],Likes]+[[#This Row],Comments]+[[#This Row],Saves]+[[#This Row],Shares]) / [[#This Row],Reach] * 100, 0)</f>
        <v>0</v>
      </c>
      <c r="AE61" s="1">
        <f>IFERROR([[#This Row],Saves]/[[#This Row],Reach]*100, 0)</f>
        <v>0</v>
      </c>
      <c r="AF61" s="1">
        <f>IFERROR([[#This Row],Shares]/[[#This Row],Reach]*100, 0)</f>
        <v>0</v>
      </c>
      <c r="AG61" s="1">
        <f>IFERROR([[#This Row],Clicks]/[[#This Row],Reach]*100, 0)</f>
        <v>0</v>
      </c>
    </row>
    <row r="62" spans="2:33">
      <c r="B62">
        <f>IF([[#This Row],Date]="", "", WEEKNUM([[#This Row],Date], 2))</f>
        <v>0</v>
      </c>
      <c r="K62" t="s">
        <v>33</v>
      </c>
      <c r="L62" t="s">
        <v>34</v>
      </c>
      <c r="M62" t="s">
        <v>35</v>
      </c>
      <c r="O62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62" s="1">
        <f>IF([[#This Row],Format]="Story", IFERROR([[#This Row],[Story Last Views]]/[[#This Row],[Story First Views]]*100, 0), "")</f>
        <v>0</v>
      </c>
      <c r="AD62" s="1">
        <f>IFERROR(([[#This Row],Likes]+[[#This Row],Comments]+[[#This Row],Saves]+[[#This Row],Shares]) / [[#This Row],Reach] * 100, 0)</f>
        <v>0</v>
      </c>
      <c r="AE62" s="1">
        <f>IFERROR([[#This Row],Saves]/[[#This Row],Reach]*100, 0)</f>
        <v>0</v>
      </c>
      <c r="AF62" s="1">
        <f>IFERROR([[#This Row],Shares]/[[#This Row],Reach]*100, 0)</f>
        <v>0</v>
      </c>
      <c r="AG62" s="1">
        <f>IFERROR([[#This Row],Clicks]/[[#This Row],Reach]*100, 0)</f>
        <v>0</v>
      </c>
    </row>
    <row r="63" spans="2:33">
      <c r="B63">
        <f>IF([[#This Row],Date]="", "", WEEKNUM([[#This Row],Date], 2))</f>
        <v>0</v>
      </c>
      <c r="K63" t="s">
        <v>33</v>
      </c>
      <c r="L63" t="s">
        <v>34</v>
      </c>
      <c r="M63" t="s">
        <v>35</v>
      </c>
      <c r="O63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63" s="1">
        <f>IF([[#This Row],Format]="Story", IFERROR([[#This Row],[Story Last Views]]/[[#This Row],[Story First Views]]*100, 0), "")</f>
        <v>0</v>
      </c>
      <c r="AD63" s="1">
        <f>IFERROR(([[#This Row],Likes]+[[#This Row],Comments]+[[#This Row],Saves]+[[#This Row],Shares]) / [[#This Row],Reach] * 100, 0)</f>
        <v>0</v>
      </c>
      <c r="AE63" s="1">
        <f>IFERROR([[#This Row],Saves]/[[#This Row],Reach]*100, 0)</f>
        <v>0</v>
      </c>
      <c r="AF63" s="1">
        <f>IFERROR([[#This Row],Shares]/[[#This Row],Reach]*100, 0)</f>
        <v>0</v>
      </c>
      <c r="AG63" s="1">
        <f>IFERROR([[#This Row],Clicks]/[[#This Row],Reach]*100, 0)</f>
        <v>0</v>
      </c>
    </row>
    <row r="64" spans="2:33">
      <c r="B64">
        <f>IF([[#This Row],Date]="", "", WEEKNUM([[#This Row],Date], 2))</f>
        <v>0</v>
      </c>
      <c r="K64" t="s">
        <v>33</v>
      </c>
      <c r="L64" t="s">
        <v>34</v>
      </c>
      <c r="M64" t="s">
        <v>35</v>
      </c>
      <c r="O64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64" s="1">
        <f>IF([[#This Row],Format]="Story", IFERROR([[#This Row],[Story Last Views]]/[[#This Row],[Story First Views]]*100, 0), "")</f>
        <v>0</v>
      </c>
      <c r="AD64" s="1">
        <f>IFERROR(([[#This Row],Likes]+[[#This Row],Comments]+[[#This Row],Saves]+[[#This Row],Shares]) / [[#This Row],Reach] * 100, 0)</f>
        <v>0</v>
      </c>
      <c r="AE64" s="1">
        <f>IFERROR([[#This Row],Saves]/[[#This Row],Reach]*100, 0)</f>
        <v>0</v>
      </c>
      <c r="AF64" s="1">
        <f>IFERROR([[#This Row],Shares]/[[#This Row],Reach]*100, 0)</f>
        <v>0</v>
      </c>
      <c r="AG64" s="1">
        <f>IFERROR([[#This Row],Clicks]/[[#This Row],Reach]*100, 0)</f>
        <v>0</v>
      </c>
    </row>
    <row r="65" spans="2:33">
      <c r="B65">
        <f>IF([[#This Row],Date]="", "", WEEKNUM([[#This Row],Date], 2))</f>
        <v>0</v>
      </c>
      <c r="K65" t="s">
        <v>33</v>
      </c>
      <c r="L65" t="s">
        <v>34</v>
      </c>
      <c r="M65" t="s">
        <v>35</v>
      </c>
      <c r="O65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65" s="1">
        <f>IF([[#This Row],Format]="Story", IFERROR([[#This Row],[Story Last Views]]/[[#This Row],[Story First Views]]*100, 0), "")</f>
        <v>0</v>
      </c>
      <c r="AD65" s="1">
        <f>IFERROR(([[#This Row],Likes]+[[#This Row],Comments]+[[#This Row],Saves]+[[#This Row],Shares]) / [[#This Row],Reach] * 100, 0)</f>
        <v>0</v>
      </c>
      <c r="AE65" s="1">
        <f>IFERROR([[#This Row],Saves]/[[#This Row],Reach]*100, 0)</f>
        <v>0</v>
      </c>
      <c r="AF65" s="1">
        <f>IFERROR([[#This Row],Shares]/[[#This Row],Reach]*100, 0)</f>
        <v>0</v>
      </c>
      <c r="AG65" s="1">
        <f>IFERROR([[#This Row],Clicks]/[[#This Row],Reach]*100, 0)</f>
        <v>0</v>
      </c>
    </row>
    <row r="66" spans="2:33">
      <c r="B66">
        <f>IF([[#This Row],Date]="", "", WEEKNUM([[#This Row],Date], 2))</f>
        <v>0</v>
      </c>
      <c r="K66" t="s">
        <v>33</v>
      </c>
      <c r="L66" t="s">
        <v>34</v>
      </c>
      <c r="M66" t="s">
        <v>35</v>
      </c>
      <c r="O66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66" s="1">
        <f>IF([[#This Row],Format]="Story", IFERROR([[#This Row],[Story Last Views]]/[[#This Row],[Story First Views]]*100, 0), "")</f>
        <v>0</v>
      </c>
      <c r="AD66" s="1">
        <f>IFERROR(([[#This Row],Likes]+[[#This Row],Comments]+[[#This Row],Saves]+[[#This Row],Shares]) / [[#This Row],Reach] * 100, 0)</f>
        <v>0</v>
      </c>
      <c r="AE66" s="1">
        <f>IFERROR([[#This Row],Saves]/[[#This Row],Reach]*100, 0)</f>
        <v>0</v>
      </c>
      <c r="AF66" s="1">
        <f>IFERROR([[#This Row],Shares]/[[#This Row],Reach]*100, 0)</f>
        <v>0</v>
      </c>
      <c r="AG66" s="1">
        <f>IFERROR([[#This Row],Clicks]/[[#This Row],Reach]*100, 0)</f>
        <v>0</v>
      </c>
    </row>
    <row r="67" spans="2:33">
      <c r="B67">
        <f>IF([[#This Row],Date]="", "", WEEKNUM([[#This Row],Date], 2))</f>
        <v>0</v>
      </c>
      <c r="K67" t="s">
        <v>33</v>
      </c>
      <c r="L67" t="s">
        <v>34</v>
      </c>
      <c r="M67" t="s">
        <v>35</v>
      </c>
      <c r="O67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67" s="1">
        <f>IF([[#This Row],Format]="Story", IFERROR([[#This Row],[Story Last Views]]/[[#This Row],[Story First Views]]*100, 0), "")</f>
        <v>0</v>
      </c>
      <c r="AD67" s="1">
        <f>IFERROR(([[#This Row],Likes]+[[#This Row],Comments]+[[#This Row],Saves]+[[#This Row],Shares]) / [[#This Row],Reach] * 100, 0)</f>
        <v>0</v>
      </c>
      <c r="AE67" s="1">
        <f>IFERROR([[#This Row],Saves]/[[#This Row],Reach]*100, 0)</f>
        <v>0</v>
      </c>
      <c r="AF67" s="1">
        <f>IFERROR([[#This Row],Shares]/[[#This Row],Reach]*100, 0)</f>
        <v>0</v>
      </c>
      <c r="AG67" s="1">
        <f>IFERROR([[#This Row],Clicks]/[[#This Row],Reach]*100, 0)</f>
        <v>0</v>
      </c>
    </row>
    <row r="68" spans="2:33">
      <c r="B68">
        <f>IF([[#This Row],Date]="", "", WEEKNUM([[#This Row],Date], 2))</f>
        <v>0</v>
      </c>
      <c r="K68" t="s">
        <v>33</v>
      </c>
      <c r="L68" t="s">
        <v>34</v>
      </c>
      <c r="M68" t="s">
        <v>35</v>
      </c>
      <c r="O68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68" s="1">
        <f>IF([[#This Row],Format]="Story", IFERROR([[#This Row],[Story Last Views]]/[[#This Row],[Story First Views]]*100, 0), "")</f>
        <v>0</v>
      </c>
      <c r="AD68" s="1">
        <f>IFERROR(([[#This Row],Likes]+[[#This Row],Comments]+[[#This Row],Saves]+[[#This Row],Shares]) / [[#This Row],Reach] * 100, 0)</f>
        <v>0</v>
      </c>
      <c r="AE68" s="1">
        <f>IFERROR([[#This Row],Saves]/[[#This Row],Reach]*100, 0)</f>
        <v>0</v>
      </c>
      <c r="AF68" s="1">
        <f>IFERROR([[#This Row],Shares]/[[#This Row],Reach]*100, 0)</f>
        <v>0</v>
      </c>
      <c r="AG68" s="1">
        <f>IFERROR([[#This Row],Clicks]/[[#This Row],Reach]*100, 0)</f>
        <v>0</v>
      </c>
    </row>
    <row r="69" spans="2:33">
      <c r="B69">
        <f>IF([[#This Row],Date]="", "", WEEKNUM([[#This Row],Date], 2))</f>
        <v>0</v>
      </c>
      <c r="K69" t="s">
        <v>33</v>
      </c>
      <c r="L69" t="s">
        <v>34</v>
      </c>
      <c r="M69" t="s">
        <v>35</v>
      </c>
      <c r="O69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69" s="1">
        <f>IF([[#This Row],Format]="Story", IFERROR([[#This Row],[Story Last Views]]/[[#This Row],[Story First Views]]*100, 0), "")</f>
        <v>0</v>
      </c>
      <c r="AD69" s="1">
        <f>IFERROR(([[#This Row],Likes]+[[#This Row],Comments]+[[#This Row],Saves]+[[#This Row],Shares]) / [[#This Row],Reach] * 100, 0)</f>
        <v>0</v>
      </c>
      <c r="AE69" s="1">
        <f>IFERROR([[#This Row],Saves]/[[#This Row],Reach]*100, 0)</f>
        <v>0</v>
      </c>
      <c r="AF69" s="1">
        <f>IFERROR([[#This Row],Shares]/[[#This Row],Reach]*100, 0)</f>
        <v>0</v>
      </c>
      <c r="AG69" s="1">
        <f>IFERROR([[#This Row],Clicks]/[[#This Row],Reach]*100, 0)</f>
        <v>0</v>
      </c>
    </row>
    <row r="70" spans="2:33">
      <c r="B70">
        <f>IF([[#This Row],Date]="", "", WEEKNUM([[#This Row],Date], 2))</f>
        <v>0</v>
      </c>
      <c r="K70" t="s">
        <v>33</v>
      </c>
      <c r="L70" t="s">
        <v>34</v>
      </c>
      <c r="M70" t="s">
        <v>35</v>
      </c>
      <c r="O70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70" s="1">
        <f>IF([[#This Row],Format]="Story", IFERROR([[#This Row],[Story Last Views]]/[[#This Row],[Story First Views]]*100, 0), "")</f>
        <v>0</v>
      </c>
      <c r="AD70" s="1">
        <f>IFERROR(([[#This Row],Likes]+[[#This Row],Comments]+[[#This Row],Saves]+[[#This Row],Shares]) / [[#This Row],Reach] * 100, 0)</f>
        <v>0</v>
      </c>
      <c r="AE70" s="1">
        <f>IFERROR([[#This Row],Saves]/[[#This Row],Reach]*100, 0)</f>
        <v>0</v>
      </c>
      <c r="AF70" s="1">
        <f>IFERROR([[#This Row],Shares]/[[#This Row],Reach]*100, 0)</f>
        <v>0</v>
      </c>
      <c r="AG70" s="1">
        <f>IFERROR([[#This Row],Clicks]/[[#This Row],Reach]*100, 0)</f>
        <v>0</v>
      </c>
    </row>
    <row r="71" spans="2:33">
      <c r="B71">
        <f>IF([[#This Row],Date]="", "", WEEKNUM([[#This Row],Date], 2))</f>
        <v>0</v>
      </c>
      <c r="K71" t="s">
        <v>33</v>
      </c>
      <c r="L71" t="s">
        <v>34</v>
      </c>
      <c r="M71" t="s">
        <v>35</v>
      </c>
      <c r="O71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71" s="1">
        <f>IF([[#This Row],Format]="Story", IFERROR([[#This Row],[Story Last Views]]/[[#This Row],[Story First Views]]*100, 0), "")</f>
        <v>0</v>
      </c>
      <c r="AD71" s="1">
        <f>IFERROR(([[#This Row],Likes]+[[#This Row],Comments]+[[#This Row],Saves]+[[#This Row],Shares]) / [[#This Row],Reach] * 100, 0)</f>
        <v>0</v>
      </c>
      <c r="AE71" s="1">
        <f>IFERROR([[#This Row],Saves]/[[#This Row],Reach]*100, 0)</f>
        <v>0</v>
      </c>
      <c r="AF71" s="1">
        <f>IFERROR([[#This Row],Shares]/[[#This Row],Reach]*100, 0)</f>
        <v>0</v>
      </c>
      <c r="AG71" s="1">
        <f>IFERROR([[#This Row],Clicks]/[[#This Row],Reach]*100, 0)</f>
        <v>0</v>
      </c>
    </row>
    <row r="72" spans="2:33">
      <c r="B72">
        <f>IF([[#This Row],Date]="", "", WEEKNUM([[#This Row],Date], 2))</f>
        <v>0</v>
      </c>
      <c r="K72" t="s">
        <v>33</v>
      </c>
      <c r="L72" t="s">
        <v>34</v>
      </c>
      <c r="M72" t="s">
        <v>35</v>
      </c>
      <c r="O72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72" s="1">
        <f>IF([[#This Row],Format]="Story", IFERROR([[#This Row],[Story Last Views]]/[[#This Row],[Story First Views]]*100, 0), "")</f>
        <v>0</v>
      </c>
      <c r="AD72" s="1">
        <f>IFERROR(([[#This Row],Likes]+[[#This Row],Comments]+[[#This Row],Saves]+[[#This Row],Shares]) / [[#This Row],Reach] * 100, 0)</f>
        <v>0</v>
      </c>
      <c r="AE72" s="1">
        <f>IFERROR([[#This Row],Saves]/[[#This Row],Reach]*100, 0)</f>
        <v>0</v>
      </c>
      <c r="AF72" s="1">
        <f>IFERROR([[#This Row],Shares]/[[#This Row],Reach]*100, 0)</f>
        <v>0</v>
      </c>
      <c r="AG72" s="1">
        <f>IFERROR([[#This Row],Clicks]/[[#This Row],Reach]*100, 0)</f>
        <v>0</v>
      </c>
    </row>
    <row r="73" spans="2:33">
      <c r="B73">
        <f>IF([[#This Row],Date]="", "", WEEKNUM([[#This Row],Date], 2))</f>
        <v>0</v>
      </c>
      <c r="K73" t="s">
        <v>33</v>
      </c>
      <c r="L73" t="s">
        <v>34</v>
      </c>
      <c r="M73" t="s">
        <v>35</v>
      </c>
      <c r="O73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73" s="1">
        <f>IF([[#This Row],Format]="Story", IFERROR([[#This Row],[Story Last Views]]/[[#This Row],[Story First Views]]*100, 0), "")</f>
        <v>0</v>
      </c>
      <c r="AD73" s="1">
        <f>IFERROR(([[#This Row],Likes]+[[#This Row],Comments]+[[#This Row],Saves]+[[#This Row],Shares]) / [[#This Row],Reach] * 100, 0)</f>
        <v>0</v>
      </c>
      <c r="AE73" s="1">
        <f>IFERROR([[#This Row],Saves]/[[#This Row],Reach]*100, 0)</f>
        <v>0</v>
      </c>
      <c r="AF73" s="1">
        <f>IFERROR([[#This Row],Shares]/[[#This Row],Reach]*100, 0)</f>
        <v>0</v>
      </c>
      <c r="AG73" s="1">
        <f>IFERROR([[#This Row],Clicks]/[[#This Row],Reach]*100, 0)</f>
        <v>0</v>
      </c>
    </row>
    <row r="74" spans="2:33">
      <c r="B74">
        <f>IF([[#This Row],Date]="", "", WEEKNUM([[#This Row],Date], 2))</f>
        <v>0</v>
      </c>
      <c r="K74" t="s">
        <v>33</v>
      </c>
      <c r="L74" t="s">
        <v>34</v>
      </c>
      <c r="M74" t="s">
        <v>35</v>
      </c>
      <c r="O74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74" s="1">
        <f>IF([[#This Row],Format]="Story", IFERROR([[#This Row],[Story Last Views]]/[[#This Row],[Story First Views]]*100, 0), "")</f>
        <v>0</v>
      </c>
      <c r="AD74" s="1">
        <f>IFERROR(([[#This Row],Likes]+[[#This Row],Comments]+[[#This Row],Saves]+[[#This Row],Shares]) / [[#This Row],Reach] * 100, 0)</f>
        <v>0</v>
      </c>
      <c r="AE74" s="1">
        <f>IFERROR([[#This Row],Saves]/[[#This Row],Reach]*100, 0)</f>
        <v>0</v>
      </c>
      <c r="AF74" s="1">
        <f>IFERROR([[#This Row],Shares]/[[#This Row],Reach]*100, 0)</f>
        <v>0</v>
      </c>
      <c r="AG74" s="1">
        <f>IFERROR([[#This Row],Clicks]/[[#This Row],Reach]*100, 0)</f>
        <v>0</v>
      </c>
    </row>
    <row r="75" spans="2:33">
      <c r="B75">
        <f>IF([[#This Row],Date]="", "", WEEKNUM([[#This Row],Date], 2))</f>
        <v>0</v>
      </c>
      <c r="K75" t="s">
        <v>33</v>
      </c>
      <c r="L75" t="s">
        <v>34</v>
      </c>
      <c r="M75" t="s">
        <v>35</v>
      </c>
      <c r="O75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75" s="1">
        <f>IF([[#This Row],Format]="Story", IFERROR([[#This Row],[Story Last Views]]/[[#This Row],[Story First Views]]*100, 0), "")</f>
        <v>0</v>
      </c>
      <c r="AD75" s="1">
        <f>IFERROR(([[#This Row],Likes]+[[#This Row],Comments]+[[#This Row],Saves]+[[#This Row],Shares]) / [[#This Row],Reach] * 100, 0)</f>
        <v>0</v>
      </c>
      <c r="AE75" s="1">
        <f>IFERROR([[#This Row],Saves]/[[#This Row],Reach]*100, 0)</f>
        <v>0</v>
      </c>
      <c r="AF75" s="1">
        <f>IFERROR([[#This Row],Shares]/[[#This Row],Reach]*100, 0)</f>
        <v>0</v>
      </c>
      <c r="AG75" s="1">
        <f>IFERROR([[#This Row],Clicks]/[[#This Row],Reach]*100, 0)</f>
        <v>0</v>
      </c>
    </row>
    <row r="76" spans="2:33">
      <c r="B76">
        <f>IF([[#This Row],Date]="", "", WEEKNUM([[#This Row],Date], 2))</f>
        <v>0</v>
      </c>
      <c r="K76" t="s">
        <v>33</v>
      </c>
      <c r="L76" t="s">
        <v>34</v>
      </c>
      <c r="M76" t="s">
        <v>35</v>
      </c>
      <c r="O76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76" s="1">
        <f>IF([[#This Row],Format]="Story", IFERROR([[#This Row],[Story Last Views]]/[[#This Row],[Story First Views]]*100, 0), "")</f>
        <v>0</v>
      </c>
      <c r="AD76" s="1">
        <f>IFERROR(([[#This Row],Likes]+[[#This Row],Comments]+[[#This Row],Saves]+[[#This Row],Shares]) / [[#This Row],Reach] * 100, 0)</f>
        <v>0</v>
      </c>
      <c r="AE76" s="1">
        <f>IFERROR([[#This Row],Saves]/[[#This Row],Reach]*100, 0)</f>
        <v>0</v>
      </c>
      <c r="AF76" s="1">
        <f>IFERROR([[#This Row],Shares]/[[#This Row],Reach]*100, 0)</f>
        <v>0</v>
      </c>
      <c r="AG76" s="1">
        <f>IFERROR([[#This Row],Clicks]/[[#This Row],Reach]*100, 0)</f>
        <v>0</v>
      </c>
    </row>
    <row r="77" spans="2:33">
      <c r="B77">
        <f>IF([[#This Row],Date]="", "", WEEKNUM([[#This Row],Date], 2))</f>
        <v>0</v>
      </c>
      <c r="K77" t="s">
        <v>33</v>
      </c>
      <c r="L77" t="s">
        <v>34</v>
      </c>
      <c r="M77" t="s">
        <v>35</v>
      </c>
      <c r="O77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77" s="1">
        <f>IF([[#This Row],Format]="Story", IFERROR([[#This Row],[Story Last Views]]/[[#This Row],[Story First Views]]*100, 0), "")</f>
        <v>0</v>
      </c>
      <c r="AD77" s="1">
        <f>IFERROR(([[#This Row],Likes]+[[#This Row],Comments]+[[#This Row],Saves]+[[#This Row],Shares]) / [[#This Row],Reach] * 100, 0)</f>
        <v>0</v>
      </c>
      <c r="AE77" s="1">
        <f>IFERROR([[#This Row],Saves]/[[#This Row],Reach]*100, 0)</f>
        <v>0</v>
      </c>
      <c r="AF77" s="1">
        <f>IFERROR([[#This Row],Shares]/[[#This Row],Reach]*100, 0)</f>
        <v>0</v>
      </c>
      <c r="AG77" s="1">
        <f>IFERROR([[#This Row],Clicks]/[[#This Row],Reach]*100, 0)</f>
        <v>0</v>
      </c>
    </row>
    <row r="78" spans="2:33">
      <c r="B78">
        <f>IF([[#This Row],Date]="", "", WEEKNUM([[#This Row],Date], 2))</f>
        <v>0</v>
      </c>
      <c r="K78" t="s">
        <v>33</v>
      </c>
      <c r="L78" t="s">
        <v>34</v>
      </c>
      <c r="M78" t="s">
        <v>35</v>
      </c>
      <c r="O78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78" s="1">
        <f>IF([[#This Row],Format]="Story", IFERROR([[#This Row],[Story Last Views]]/[[#This Row],[Story First Views]]*100, 0), "")</f>
        <v>0</v>
      </c>
      <c r="AD78" s="1">
        <f>IFERROR(([[#This Row],Likes]+[[#This Row],Comments]+[[#This Row],Saves]+[[#This Row],Shares]) / [[#This Row],Reach] * 100, 0)</f>
        <v>0</v>
      </c>
      <c r="AE78" s="1">
        <f>IFERROR([[#This Row],Saves]/[[#This Row],Reach]*100, 0)</f>
        <v>0</v>
      </c>
      <c r="AF78" s="1">
        <f>IFERROR([[#This Row],Shares]/[[#This Row],Reach]*100, 0)</f>
        <v>0</v>
      </c>
      <c r="AG78" s="1">
        <f>IFERROR([[#This Row],Clicks]/[[#This Row],Reach]*100, 0)</f>
        <v>0</v>
      </c>
    </row>
    <row r="79" spans="2:33">
      <c r="B79">
        <f>IF([[#This Row],Date]="", "", WEEKNUM([[#This Row],Date], 2))</f>
        <v>0</v>
      </c>
      <c r="K79" t="s">
        <v>33</v>
      </c>
      <c r="L79" t="s">
        <v>34</v>
      </c>
      <c r="M79" t="s">
        <v>35</v>
      </c>
      <c r="O79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79" s="1">
        <f>IF([[#This Row],Format]="Story", IFERROR([[#This Row],[Story Last Views]]/[[#This Row],[Story First Views]]*100, 0), "")</f>
        <v>0</v>
      </c>
      <c r="AD79" s="1">
        <f>IFERROR(([[#This Row],Likes]+[[#This Row],Comments]+[[#This Row],Saves]+[[#This Row],Shares]) / [[#This Row],Reach] * 100, 0)</f>
        <v>0</v>
      </c>
      <c r="AE79" s="1">
        <f>IFERROR([[#This Row],Saves]/[[#This Row],Reach]*100, 0)</f>
        <v>0</v>
      </c>
      <c r="AF79" s="1">
        <f>IFERROR([[#This Row],Shares]/[[#This Row],Reach]*100, 0)</f>
        <v>0</v>
      </c>
      <c r="AG79" s="1">
        <f>IFERROR([[#This Row],Clicks]/[[#This Row],Reach]*100, 0)</f>
        <v>0</v>
      </c>
    </row>
    <row r="80" spans="2:33">
      <c r="B80">
        <f>IF([[#This Row],Date]="", "", WEEKNUM([[#This Row],Date], 2))</f>
        <v>0</v>
      </c>
      <c r="K80" t="s">
        <v>33</v>
      </c>
      <c r="L80" t="s">
        <v>34</v>
      </c>
      <c r="M80" t="s">
        <v>35</v>
      </c>
      <c r="O80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80" s="1">
        <f>IF([[#This Row],Format]="Story", IFERROR([[#This Row],[Story Last Views]]/[[#This Row],[Story First Views]]*100, 0), "")</f>
        <v>0</v>
      </c>
      <c r="AD80" s="1">
        <f>IFERROR(([[#This Row],Likes]+[[#This Row],Comments]+[[#This Row],Saves]+[[#This Row],Shares]) / [[#This Row],Reach] * 100, 0)</f>
        <v>0</v>
      </c>
      <c r="AE80" s="1">
        <f>IFERROR([[#This Row],Saves]/[[#This Row],Reach]*100, 0)</f>
        <v>0</v>
      </c>
      <c r="AF80" s="1">
        <f>IFERROR([[#This Row],Shares]/[[#This Row],Reach]*100, 0)</f>
        <v>0</v>
      </c>
      <c r="AG80" s="1">
        <f>IFERROR([[#This Row],Clicks]/[[#This Row],Reach]*100, 0)</f>
        <v>0</v>
      </c>
    </row>
    <row r="81" spans="2:33">
      <c r="B81">
        <f>IF([[#This Row],Date]="", "", WEEKNUM([[#This Row],Date], 2))</f>
        <v>0</v>
      </c>
      <c r="K81" t="s">
        <v>33</v>
      </c>
      <c r="L81" t="s">
        <v>34</v>
      </c>
      <c r="M81" t="s">
        <v>35</v>
      </c>
      <c r="O81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81" s="1">
        <f>IF([[#This Row],Format]="Story", IFERROR([[#This Row],[Story Last Views]]/[[#This Row],[Story First Views]]*100, 0), "")</f>
        <v>0</v>
      </c>
      <c r="AD81" s="1">
        <f>IFERROR(([[#This Row],Likes]+[[#This Row],Comments]+[[#This Row],Saves]+[[#This Row],Shares]) / [[#This Row],Reach] * 100, 0)</f>
        <v>0</v>
      </c>
      <c r="AE81" s="1">
        <f>IFERROR([[#This Row],Saves]/[[#This Row],Reach]*100, 0)</f>
        <v>0</v>
      </c>
      <c r="AF81" s="1">
        <f>IFERROR([[#This Row],Shares]/[[#This Row],Reach]*100, 0)</f>
        <v>0</v>
      </c>
      <c r="AG81" s="1">
        <f>IFERROR([[#This Row],Clicks]/[[#This Row],Reach]*100, 0)</f>
        <v>0</v>
      </c>
    </row>
    <row r="82" spans="2:33">
      <c r="B82">
        <f>IF([[#This Row],Date]="", "", WEEKNUM([[#This Row],Date], 2))</f>
        <v>0</v>
      </c>
      <c r="K82" t="s">
        <v>33</v>
      </c>
      <c r="L82" t="s">
        <v>34</v>
      </c>
      <c r="M82" t="s">
        <v>35</v>
      </c>
      <c r="O82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82" s="1">
        <f>IF([[#This Row],Format]="Story", IFERROR([[#This Row],[Story Last Views]]/[[#This Row],[Story First Views]]*100, 0), "")</f>
        <v>0</v>
      </c>
      <c r="AD82" s="1">
        <f>IFERROR(([[#This Row],Likes]+[[#This Row],Comments]+[[#This Row],Saves]+[[#This Row],Shares]) / [[#This Row],Reach] * 100, 0)</f>
        <v>0</v>
      </c>
      <c r="AE82" s="1">
        <f>IFERROR([[#This Row],Saves]/[[#This Row],Reach]*100, 0)</f>
        <v>0</v>
      </c>
      <c r="AF82" s="1">
        <f>IFERROR([[#This Row],Shares]/[[#This Row],Reach]*100, 0)</f>
        <v>0</v>
      </c>
      <c r="AG82" s="1">
        <f>IFERROR([[#This Row],Clicks]/[[#This Row],Reach]*100, 0)</f>
        <v>0</v>
      </c>
    </row>
    <row r="83" spans="2:33">
      <c r="B83">
        <f>IF([[#This Row],Date]="", "", WEEKNUM([[#This Row],Date], 2))</f>
        <v>0</v>
      </c>
      <c r="K83" t="s">
        <v>33</v>
      </c>
      <c r="L83" t="s">
        <v>34</v>
      </c>
      <c r="M83" t="s">
        <v>35</v>
      </c>
      <c r="O83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83" s="1">
        <f>IF([[#This Row],Format]="Story", IFERROR([[#This Row],[Story Last Views]]/[[#This Row],[Story First Views]]*100, 0), "")</f>
        <v>0</v>
      </c>
      <c r="AD83" s="1">
        <f>IFERROR(([[#This Row],Likes]+[[#This Row],Comments]+[[#This Row],Saves]+[[#This Row],Shares]) / [[#This Row],Reach] * 100, 0)</f>
        <v>0</v>
      </c>
      <c r="AE83" s="1">
        <f>IFERROR([[#This Row],Saves]/[[#This Row],Reach]*100, 0)</f>
        <v>0</v>
      </c>
      <c r="AF83" s="1">
        <f>IFERROR([[#This Row],Shares]/[[#This Row],Reach]*100, 0)</f>
        <v>0</v>
      </c>
      <c r="AG83" s="1">
        <f>IFERROR([[#This Row],Clicks]/[[#This Row],Reach]*100, 0)</f>
        <v>0</v>
      </c>
    </row>
    <row r="84" spans="2:33">
      <c r="B84">
        <f>IF([[#This Row],Date]="", "", WEEKNUM([[#This Row],Date], 2))</f>
        <v>0</v>
      </c>
      <c r="K84" t="s">
        <v>33</v>
      </c>
      <c r="L84" t="s">
        <v>34</v>
      </c>
      <c r="M84" t="s">
        <v>35</v>
      </c>
      <c r="O84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84" s="1">
        <f>IF([[#This Row],Format]="Story", IFERROR([[#This Row],[Story Last Views]]/[[#This Row],[Story First Views]]*100, 0), "")</f>
        <v>0</v>
      </c>
      <c r="AD84" s="1">
        <f>IFERROR(([[#This Row],Likes]+[[#This Row],Comments]+[[#This Row],Saves]+[[#This Row],Shares]) / [[#This Row],Reach] * 100, 0)</f>
        <v>0</v>
      </c>
      <c r="AE84" s="1">
        <f>IFERROR([[#This Row],Saves]/[[#This Row],Reach]*100, 0)</f>
        <v>0</v>
      </c>
      <c r="AF84" s="1">
        <f>IFERROR([[#This Row],Shares]/[[#This Row],Reach]*100, 0)</f>
        <v>0</v>
      </c>
      <c r="AG84" s="1">
        <f>IFERROR([[#This Row],Clicks]/[[#This Row],Reach]*100, 0)</f>
        <v>0</v>
      </c>
    </row>
    <row r="85" spans="2:33">
      <c r="B85">
        <f>IF([[#This Row],Date]="", "", WEEKNUM([[#This Row],Date], 2))</f>
        <v>0</v>
      </c>
      <c r="K85" t="s">
        <v>33</v>
      </c>
      <c r="L85" t="s">
        <v>34</v>
      </c>
      <c r="M85" t="s">
        <v>35</v>
      </c>
      <c r="O85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85" s="1">
        <f>IF([[#This Row],Format]="Story", IFERROR([[#This Row],[Story Last Views]]/[[#This Row],[Story First Views]]*100, 0), "")</f>
        <v>0</v>
      </c>
      <c r="AD85" s="1">
        <f>IFERROR(([[#This Row],Likes]+[[#This Row],Comments]+[[#This Row],Saves]+[[#This Row],Shares]) / [[#This Row],Reach] * 100, 0)</f>
        <v>0</v>
      </c>
      <c r="AE85" s="1">
        <f>IFERROR([[#This Row],Saves]/[[#This Row],Reach]*100, 0)</f>
        <v>0</v>
      </c>
      <c r="AF85" s="1">
        <f>IFERROR([[#This Row],Shares]/[[#This Row],Reach]*100, 0)</f>
        <v>0</v>
      </c>
      <c r="AG85" s="1">
        <f>IFERROR([[#This Row],Clicks]/[[#This Row],Reach]*100, 0)</f>
        <v>0</v>
      </c>
    </row>
    <row r="86" spans="2:33">
      <c r="B86">
        <f>IF([[#This Row],Date]="", "", WEEKNUM([[#This Row],Date], 2))</f>
        <v>0</v>
      </c>
      <c r="K86" t="s">
        <v>33</v>
      </c>
      <c r="L86" t="s">
        <v>34</v>
      </c>
      <c r="M86" t="s">
        <v>35</v>
      </c>
      <c r="O86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86" s="1">
        <f>IF([[#This Row],Format]="Story", IFERROR([[#This Row],[Story Last Views]]/[[#This Row],[Story First Views]]*100, 0), "")</f>
        <v>0</v>
      </c>
      <c r="AD86" s="1">
        <f>IFERROR(([[#This Row],Likes]+[[#This Row],Comments]+[[#This Row],Saves]+[[#This Row],Shares]) / [[#This Row],Reach] * 100, 0)</f>
        <v>0</v>
      </c>
      <c r="AE86" s="1">
        <f>IFERROR([[#This Row],Saves]/[[#This Row],Reach]*100, 0)</f>
        <v>0</v>
      </c>
      <c r="AF86" s="1">
        <f>IFERROR([[#This Row],Shares]/[[#This Row],Reach]*100, 0)</f>
        <v>0</v>
      </c>
      <c r="AG86" s="1">
        <f>IFERROR([[#This Row],Clicks]/[[#This Row],Reach]*100, 0)</f>
        <v>0</v>
      </c>
    </row>
    <row r="87" spans="2:33">
      <c r="B87">
        <f>IF([[#This Row],Date]="", "", WEEKNUM([[#This Row],Date], 2))</f>
        <v>0</v>
      </c>
      <c r="K87" t="s">
        <v>33</v>
      </c>
      <c r="L87" t="s">
        <v>34</v>
      </c>
      <c r="M87" t="s">
        <v>35</v>
      </c>
      <c r="O87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87" s="1">
        <f>IF([[#This Row],Format]="Story", IFERROR([[#This Row],[Story Last Views]]/[[#This Row],[Story First Views]]*100, 0), "")</f>
        <v>0</v>
      </c>
      <c r="AD87" s="1">
        <f>IFERROR(([[#This Row],Likes]+[[#This Row],Comments]+[[#This Row],Saves]+[[#This Row],Shares]) / [[#This Row],Reach] * 100, 0)</f>
        <v>0</v>
      </c>
      <c r="AE87" s="1">
        <f>IFERROR([[#This Row],Saves]/[[#This Row],Reach]*100, 0)</f>
        <v>0</v>
      </c>
      <c r="AF87" s="1">
        <f>IFERROR([[#This Row],Shares]/[[#This Row],Reach]*100, 0)</f>
        <v>0</v>
      </c>
      <c r="AG87" s="1">
        <f>IFERROR([[#This Row],Clicks]/[[#This Row],Reach]*100, 0)</f>
        <v>0</v>
      </c>
    </row>
    <row r="88" spans="2:33">
      <c r="B88">
        <f>IF([[#This Row],Date]="", "", WEEKNUM([[#This Row],Date], 2))</f>
        <v>0</v>
      </c>
      <c r="K88" t="s">
        <v>33</v>
      </c>
      <c r="L88" t="s">
        <v>34</v>
      </c>
      <c r="M88" t="s">
        <v>35</v>
      </c>
      <c r="O88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88" s="1">
        <f>IF([[#This Row],Format]="Story", IFERROR([[#This Row],[Story Last Views]]/[[#This Row],[Story First Views]]*100, 0), "")</f>
        <v>0</v>
      </c>
      <c r="AD88" s="1">
        <f>IFERROR(([[#This Row],Likes]+[[#This Row],Comments]+[[#This Row],Saves]+[[#This Row],Shares]) / [[#This Row],Reach] * 100, 0)</f>
        <v>0</v>
      </c>
      <c r="AE88" s="1">
        <f>IFERROR([[#This Row],Saves]/[[#This Row],Reach]*100, 0)</f>
        <v>0</v>
      </c>
      <c r="AF88" s="1">
        <f>IFERROR([[#This Row],Shares]/[[#This Row],Reach]*100, 0)</f>
        <v>0</v>
      </c>
      <c r="AG88" s="1">
        <f>IFERROR([[#This Row],Clicks]/[[#This Row],Reach]*100, 0)</f>
        <v>0</v>
      </c>
    </row>
    <row r="89" spans="2:33">
      <c r="B89">
        <f>IF([[#This Row],Date]="", "", WEEKNUM([[#This Row],Date], 2))</f>
        <v>0</v>
      </c>
      <c r="K89" t="s">
        <v>33</v>
      </c>
      <c r="L89" t="s">
        <v>34</v>
      </c>
      <c r="M89" t="s">
        <v>35</v>
      </c>
      <c r="O89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89" s="1">
        <f>IF([[#This Row],Format]="Story", IFERROR([[#This Row],[Story Last Views]]/[[#This Row],[Story First Views]]*100, 0), "")</f>
        <v>0</v>
      </c>
      <c r="AD89" s="1">
        <f>IFERROR(([[#This Row],Likes]+[[#This Row],Comments]+[[#This Row],Saves]+[[#This Row],Shares]) / [[#This Row],Reach] * 100, 0)</f>
        <v>0</v>
      </c>
      <c r="AE89" s="1">
        <f>IFERROR([[#This Row],Saves]/[[#This Row],Reach]*100, 0)</f>
        <v>0</v>
      </c>
      <c r="AF89" s="1">
        <f>IFERROR([[#This Row],Shares]/[[#This Row],Reach]*100, 0)</f>
        <v>0</v>
      </c>
      <c r="AG89" s="1">
        <f>IFERROR([[#This Row],Clicks]/[[#This Row],Reach]*100, 0)</f>
        <v>0</v>
      </c>
    </row>
    <row r="90" spans="2:33">
      <c r="B90">
        <f>IF([[#This Row],Date]="", "", WEEKNUM([[#This Row],Date], 2))</f>
        <v>0</v>
      </c>
      <c r="K90" t="s">
        <v>33</v>
      </c>
      <c r="L90" t="s">
        <v>34</v>
      </c>
      <c r="M90" t="s">
        <v>35</v>
      </c>
      <c r="O90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90" s="1">
        <f>IF([[#This Row],Format]="Story", IFERROR([[#This Row],[Story Last Views]]/[[#This Row],[Story First Views]]*100, 0), "")</f>
        <v>0</v>
      </c>
      <c r="AD90" s="1">
        <f>IFERROR(([[#This Row],Likes]+[[#This Row],Comments]+[[#This Row],Saves]+[[#This Row],Shares]) / [[#This Row],Reach] * 100, 0)</f>
        <v>0</v>
      </c>
      <c r="AE90" s="1">
        <f>IFERROR([[#This Row],Saves]/[[#This Row],Reach]*100, 0)</f>
        <v>0</v>
      </c>
      <c r="AF90" s="1">
        <f>IFERROR([[#This Row],Shares]/[[#This Row],Reach]*100, 0)</f>
        <v>0</v>
      </c>
      <c r="AG90" s="1">
        <f>IFERROR([[#This Row],Clicks]/[[#This Row],Reach]*100, 0)</f>
        <v>0</v>
      </c>
    </row>
    <row r="91" spans="2:33">
      <c r="B91">
        <f>IF([[#This Row],Date]="", "", WEEKNUM([[#This Row],Date], 2))</f>
        <v>0</v>
      </c>
      <c r="K91" t="s">
        <v>33</v>
      </c>
      <c r="L91" t="s">
        <v>34</v>
      </c>
      <c r="M91" t="s">
        <v>35</v>
      </c>
      <c r="O91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91" s="1">
        <f>IF([[#This Row],Format]="Story", IFERROR([[#This Row],[Story Last Views]]/[[#This Row],[Story First Views]]*100, 0), "")</f>
        <v>0</v>
      </c>
      <c r="AD91" s="1">
        <f>IFERROR(([[#This Row],Likes]+[[#This Row],Comments]+[[#This Row],Saves]+[[#This Row],Shares]) / [[#This Row],Reach] * 100, 0)</f>
        <v>0</v>
      </c>
      <c r="AE91" s="1">
        <f>IFERROR([[#This Row],Saves]/[[#This Row],Reach]*100, 0)</f>
        <v>0</v>
      </c>
      <c r="AF91" s="1">
        <f>IFERROR([[#This Row],Shares]/[[#This Row],Reach]*100, 0)</f>
        <v>0</v>
      </c>
      <c r="AG91" s="1">
        <f>IFERROR([[#This Row],Clicks]/[[#This Row],Reach]*100, 0)</f>
        <v>0</v>
      </c>
    </row>
    <row r="92" spans="2:33">
      <c r="B92">
        <f>IF([[#This Row],Date]="", "", WEEKNUM([[#This Row],Date], 2))</f>
        <v>0</v>
      </c>
      <c r="K92" t="s">
        <v>33</v>
      </c>
      <c r="L92" t="s">
        <v>34</v>
      </c>
      <c r="M92" t="s">
        <v>35</v>
      </c>
      <c r="O92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92" s="1">
        <f>IF([[#This Row],Format]="Story", IFERROR([[#This Row],[Story Last Views]]/[[#This Row],[Story First Views]]*100, 0), "")</f>
        <v>0</v>
      </c>
      <c r="AD92" s="1">
        <f>IFERROR(([[#This Row],Likes]+[[#This Row],Comments]+[[#This Row],Saves]+[[#This Row],Shares]) / [[#This Row],Reach] * 100, 0)</f>
        <v>0</v>
      </c>
      <c r="AE92" s="1">
        <f>IFERROR([[#This Row],Saves]/[[#This Row],Reach]*100, 0)</f>
        <v>0</v>
      </c>
      <c r="AF92" s="1">
        <f>IFERROR([[#This Row],Shares]/[[#This Row],Reach]*100, 0)</f>
        <v>0</v>
      </c>
      <c r="AG92" s="1">
        <f>IFERROR([[#This Row],Clicks]/[[#This Row],Reach]*100, 0)</f>
        <v>0</v>
      </c>
    </row>
    <row r="93" spans="2:33">
      <c r="B93">
        <f>IF([[#This Row],Date]="", "", WEEKNUM([[#This Row],Date], 2))</f>
        <v>0</v>
      </c>
      <c r="K93" t="s">
        <v>33</v>
      </c>
      <c r="L93" t="s">
        <v>34</v>
      </c>
      <c r="M93" t="s">
        <v>35</v>
      </c>
      <c r="O93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93" s="1">
        <f>IF([[#This Row],Format]="Story", IFERROR([[#This Row],[Story Last Views]]/[[#This Row],[Story First Views]]*100, 0), "")</f>
        <v>0</v>
      </c>
      <c r="AD93" s="1">
        <f>IFERROR(([[#This Row],Likes]+[[#This Row],Comments]+[[#This Row],Saves]+[[#This Row],Shares]) / [[#This Row],Reach] * 100, 0)</f>
        <v>0</v>
      </c>
      <c r="AE93" s="1">
        <f>IFERROR([[#This Row],Saves]/[[#This Row],Reach]*100, 0)</f>
        <v>0</v>
      </c>
      <c r="AF93" s="1">
        <f>IFERROR([[#This Row],Shares]/[[#This Row],Reach]*100, 0)</f>
        <v>0</v>
      </c>
      <c r="AG93" s="1">
        <f>IFERROR([[#This Row],Clicks]/[[#This Row],Reach]*100, 0)</f>
        <v>0</v>
      </c>
    </row>
    <row r="94" spans="2:33">
      <c r="B94">
        <f>IF([[#This Row],Date]="", "", WEEKNUM([[#This Row],Date], 2))</f>
        <v>0</v>
      </c>
      <c r="K94" t="s">
        <v>33</v>
      </c>
      <c r="L94" t="s">
        <v>34</v>
      </c>
      <c r="M94" t="s">
        <v>35</v>
      </c>
      <c r="O94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94" s="1">
        <f>IF([[#This Row],Format]="Story", IFERROR([[#This Row],[Story Last Views]]/[[#This Row],[Story First Views]]*100, 0), "")</f>
        <v>0</v>
      </c>
      <c r="AD94" s="1">
        <f>IFERROR(([[#This Row],Likes]+[[#This Row],Comments]+[[#This Row],Saves]+[[#This Row],Shares]) / [[#This Row],Reach] * 100, 0)</f>
        <v>0</v>
      </c>
      <c r="AE94" s="1">
        <f>IFERROR([[#This Row],Saves]/[[#This Row],Reach]*100, 0)</f>
        <v>0</v>
      </c>
      <c r="AF94" s="1">
        <f>IFERROR([[#This Row],Shares]/[[#This Row],Reach]*100, 0)</f>
        <v>0</v>
      </c>
      <c r="AG94" s="1">
        <f>IFERROR([[#This Row],Clicks]/[[#This Row],Reach]*100, 0)</f>
        <v>0</v>
      </c>
    </row>
    <row r="95" spans="2:33">
      <c r="B95">
        <f>IF([[#This Row],Date]="", "", WEEKNUM([[#This Row],Date], 2))</f>
        <v>0</v>
      </c>
      <c r="K95" t="s">
        <v>33</v>
      </c>
      <c r="L95" t="s">
        <v>34</v>
      </c>
      <c r="M95" t="s">
        <v>35</v>
      </c>
      <c r="O95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95" s="1">
        <f>IF([[#This Row],Format]="Story", IFERROR([[#This Row],[Story Last Views]]/[[#This Row],[Story First Views]]*100, 0), "")</f>
        <v>0</v>
      </c>
      <c r="AD95" s="1">
        <f>IFERROR(([[#This Row],Likes]+[[#This Row],Comments]+[[#This Row],Saves]+[[#This Row],Shares]) / [[#This Row],Reach] * 100, 0)</f>
        <v>0</v>
      </c>
      <c r="AE95" s="1">
        <f>IFERROR([[#This Row],Saves]/[[#This Row],Reach]*100, 0)</f>
        <v>0</v>
      </c>
      <c r="AF95" s="1">
        <f>IFERROR([[#This Row],Shares]/[[#This Row],Reach]*100, 0)</f>
        <v>0</v>
      </c>
      <c r="AG95" s="1">
        <f>IFERROR([[#This Row],Clicks]/[[#This Row],Reach]*100, 0)</f>
        <v>0</v>
      </c>
    </row>
    <row r="96" spans="2:33">
      <c r="B96">
        <f>IF([[#This Row],Date]="", "", WEEKNUM([[#This Row],Date], 2))</f>
        <v>0</v>
      </c>
      <c r="K96" t="s">
        <v>33</v>
      </c>
      <c r="L96" t="s">
        <v>34</v>
      </c>
      <c r="M96" t="s">
        <v>35</v>
      </c>
      <c r="O96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96" s="1">
        <f>IF([[#This Row],Format]="Story", IFERROR([[#This Row],[Story Last Views]]/[[#This Row],[Story First Views]]*100, 0), "")</f>
        <v>0</v>
      </c>
      <c r="AD96" s="1">
        <f>IFERROR(([[#This Row],Likes]+[[#This Row],Comments]+[[#This Row],Saves]+[[#This Row],Shares]) / [[#This Row],Reach] * 100, 0)</f>
        <v>0</v>
      </c>
      <c r="AE96" s="1">
        <f>IFERROR([[#This Row],Saves]/[[#This Row],Reach]*100, 0)</f>
        <v>0</v>
      </c>
      <c r="AF96" s="1">
        <f>IFERROR([[#This Row],Shares]/[[#This Row],Reach]*100, 0)</f>
        <v>0</v>
      </c>
      <c r="AG96" s="1">
        <f>IFERROR([[#This Row],Clicks]/[[#This Row],Reach]*100, 0)</f>
        <v>0</v>
      </c>
    </row>
    <row r="97" spans="2:33">
      <c r="B97">
        <f>IF([[#This Row],Date]="", "", WEEKNUM([[#This Row],Date], 2))</f>
        <v>0</v>
      </c>
      <c r="K97" t="s">
        <v>33</v>
      </c>
      <c r="L97" t="s">
        <v>34</v>
      </c>
      <c r="M97" t="s">
        <v>35</v>
      </c>
      <c r="O97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97" s="1">
        <f>IF([[#This Row],Format]="Story", IFERROR([[#This Row],[Story Last Views]]/[[#This Row],[Story First Views]]*100, 0), "")</f>
        <v>0</v>
      </c>
      <c r="AD97" s="1">
        <f>IFERROR(([[#This Row],Likes]+[[#This Row],Comments]+[[#This Row],Saves]+[[#This Row],Shares]) / [[#This Row],Reach] * 100, 0)</f>
        <v>0</v>
      </c>
      <c r="AE97" s="1">
        <f>IFERROR([[#This Row],Saves]/[[#This Row],Reach]*100, 0)</f>
        <v>0</v>
      </c>
      <c r="AF97" s="1">
        <f>IFERROR([[#This Row],Shares]/[[#This Row],Reach]*100, 0)</f>
        <v>0</v>
      </c>
      <c r="AG97" s="1">
        <f>IFERROR([[#This Row],Clicks]/[[#This Row],Reach]*100, 0)</f>
        <v>0</v>
      </c>
    </row>
    <row r="98" spans="2:33">
      <c r="B98">
        <f>IF([[#This Row],Date]="", "", WEEKNUM([[#This Row],Date], 2))</f>
        <v>0</v>
      </c>
      <c r="K98" t="s">
        <v>33</v>
      </c>
      <c r="L98" t="s">
        <v>34</v>
      </c>
      <c r="M98" t="s">
        <v>35</v>
      </c>
      <c r="O98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98" s="1">
        <f>IF([[#This Row],Format]="Story", IFERROR([[#This Row],[Story Last Views]]/[[#This Row],[Story First Views]]*100, 0), "")</f>
        <v>0</v>
      </c>
      <c r="AD98" s="1">
        <f>IFERROR(([[#This Row],Likes]+[[#This Row],Comments]+[[#This Row],Saves]+[[#This Row],Shares]) / [[#This Row],Reach] * 100, 0)</f>
        <v>0</v>
      </c>
      <c r="AE98" s="1">
        <f>IFERROR([[#This Row],Saves]/[[#This Row],Reach]*100, 0)</f>
        <v>0</v>
      </c>
      <c r="AF98" s="1">
        <f>IFERROR([[#This Row],Shares]/[[#This Row],Reach]*100, 0)</f>
        <v>0</v>
      </c>
      <c r="AG98" s="1">
        <f>IFERROR([[#This Row],Clicks]/[[#This Row],Reach]*100, 0)</f>
        <v>0</v>
      </c>
    </row>
    <row r="99" spans="2:33">
      <c r="B99">
        <f>IF([[#This Row],Date]="", "", WEEKNUM([[#This Row],Date], 2))</f>
        <v>0</v>
      </c>
      <c r="K99" t="s">
        <v>33</v>
      </c>
      <c r="L99" t="s">
        <v>34</v>
      </c>
      <c r="M99" t="s">
        <v>35</v>
      </c>
      <c r="O99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99" s="1">
        <f>IF([[#This Row],Format]="Story", IFERROR([[#This Row],[Story Last Views]]/[[#This Row],[Story First Views]]*100, 0), "")</f>
        <v>0</v>
      </c>
      <c r="AD99" s="1">
        <f>IFERROR(([[#This Row],Likes]+[[#This Row],Comments]+[[#This Row],Saves]+[[#This Row],Shares]) / [[#This Row],Reach] * 100, 0)</f>
        <v>0</v>
      </c>
      <c r="AE99" s="1">
        <f>IFERROR([[#This Row],Saves]/[[#This Row],Reach]*100, 0)</f>
        <v>0</v>
      </c>
      <c r="AF99" s="1">
        <f>IFERROR([[#This Row],Shares]/[[#This Row],Reach]*100, 0)</f>
        <v>0</v>
      </c>
      <c r="AG99" s="1">
        <f>IFERROR([[#This Row],Clicks]/[[#This Row],Reach]*100, 0)</f>
        <v>0</v>
      </c>
    </row>
    <row r="100" spans="2:33">
      <c r="B100">
        <f>IF([[#This Row],Date]="", "", WEEKNUM([[#This Row],Date], 2))</f>
        <v>0</v>
      </c>
      <c r="K100" t="s">
        <v>33</v>
      </c>
      <c r="L100" t="s">
        <v>34</v>
      </c>
      <c r="M100" t="s">
        <v>35</v>
      </c>
      <c r="O100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00" s="1">
        <f>IF([[#This Row],Format]="Story", IFERROR([[#This Row],[Story Last Views]]/[[#This Row],[Story First Views]]*100, 0), "")</f>
        <v>0</v>
      </c>
      <c r="AD100" s="1">
        <f>IFERROR(([[#This Row],Likes]+[[#This Row],Comments]+[[#This Row],Saves]+[[#This Row],Shares]) / [[#This Row],Reach] * 100, 0)</f>
        <v>0</v>
      </c>
      <c r="AE100" s="1">
        <f>IFERROR([[#This Row],Saves]/[[#This Row],Reach]*100, 0)</f>
        <v>0</v>
      </c>
      <c r="AF100" s="1">
        <f>IFERROR([[#This Row],Shares]/[[#This Row],Reach]*100, 0)</f>
        <v>0</v>
      </c>
      <c r="AG100" s="1">
        <f>IFERROR([[#This Row],Clicks]/[[#This Row],Reach]*100, 0)</f>
        <v>0</v>
      </c>
    </row>
    <row r="101" spans="2:33">
      <c r="B101">
        <f>IF([[#This Row],Date]="", "", WEEKNUM([[#This Row],Date], 2))</f>
        <v>0</v>
      </c>
      <c r="K101" t="s">
        <v>33</v>
      </c>
      <c r="L101" t="s">
        <v>34</v>
      </c>
      <c r="M101" t="s">
        <v>35</v>
      </c>
      <c r="O101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01" s="1">
        <f>IF([[#This Row],Format]="Story", IFERROR([[#This Row],[Story Last Views]]/[[#This Row],[Story First Views]]*100, 0), "")</f>
        <v>0</v>
      </c>
      <c r="AD101" s="1">
        <f>IFERROR(([[#This Row],Likes]+[[#This Row],Comments]+[[#This Row],Saves]+[[#This Row],Shares]) / [[#This Row],Reach] * 100, 0)</f>
        <v>0</v>
      </c>
      <c r="AE101" s="1">
        <f>IFERROR([[#This Row],Saves]/[[#This Row],Reach]*100, 0)</f>
        <v>0</v>
      </c>
      <c r="AF101" s="1">
        <f>IFERROR([[#This Row],Shares]/[[#This Row],Reach]*100, 0)</f>
        <v>0</v>
      </c>
      <c r="AG101" s="1">
        <f>IFERROR([[#This Row],Clicks]/[[#This Row],Reach]*100, 0)</f>
        <v>0</v>
      </c>
    </row>
    <row r="102" spans="2:33">
      <c r="B102">
        <f>IF([[#This Row],Date]="", "", WEEKNUM([[#This Row],Date], 2))</f>
        <v>0</v>
      </c>
      <c r="K102" t="s">
        <v>33</v>
      </c>
      <c r="L102" t="s">
        <v>34</v>
      </c>
      <c r="M102" t="s">
        <v>35</v>
      </c>
      <c r="O102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02" s="1">
        <f>IF([[#This Row],Format]="Story", IFERROR([[#This Row],[Story Last Views]]/[[#This Row],[Story First Views]]*100, 0), "")</f>
        <v>0</v>
      </c>
      <c r="AD102" s="1">
        <f>IFERROR(([[#This Row],Likes]+[[#This Row],Comments]+[[#This Row],Saves]+[[#This Row],Shares]) / [[#This Row],Reach] * 100, 0)</f>
        <v>0</v>
      </c>
      <c r="AE102" s="1">
        <f>IFERROR([[#This Row],Saves]/[[#This Row],Reach]*100, 0)</f>
        <v>0</v>
      </c>
      <c r="AF102" s="1">
        <f>IFERROR([[#This Row],Shares]/[[#This Row],Reach]*100, 0)</f>
        <v>0</v>
      </c>
      <c r="AG102" s="1">
        <f>IFERROR([[#This Row],Clicks]/[[#This Row],Reach]*100, 0)</f>
        <v>0</v>
      </c>
    </row>
    <row r="103" spans="2:33">
      <c r="B103">
        <f>IF([[#This Row],Date]="", "", WEEKNUM([[#This Row],Date], 2))</f>
        <v>0</v>
      </c>
      <c r="K103" t="s">
        <v>33</v>
      </c>
      <c r="L103" t="s">
        <v>34</v>
      </c>
      <c r="M103" t="s">
        <v>35</v>
      </c>
      <c r="O103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03" s="1">
        <f>IF([[#This Row],Format]="Story", IFERROR([[#This Row],[Story Last Views]]/[[#This Row],[Story First Views]]*100, 0), "")</f>
        <v>0</v>
      </c>
      <c r="AD103" s="1">
        <f>IFERROR(([[#This Row],Likes]+[[#This Row],Comments]+[[#This Row],Saves]+[[#This Row],Shares]) / [[#This Row],Reach] * 100, 0)</f>
        <v>0</v>
      </c>
      <c r="AE103" s="1">
        <f>IFERROR([[#This Row],Saves]/[[#This Row],Reach]*100, 0)</f>
        <v>0</v>
      </c>
      <c r="AF103" s="1">
        <f>IFERROR([[#This Row],Shares]/[[#This Row],Reach]*100, 0)</f>
        <v>0</v>
      </c>
      <c r="AG103" s="1">
        <f>IFERROR([[#This Row],Clicks]/[[#This Row],Reach]*100, 0)</f>
        <v>0</v>
      </c>
    </row>
    <row r="104" spans="2:33">
      <c r="B104">
        <f>IF([[#This Row],Date]="", "", WEEKNUM([[#This Row],Date], 2))</f>
        <v>0</v>
      </c>
      <c r="K104" t="s">
        <v>33</v>
      </c>
      <c r="L104" t="s">
        <v>34</v>
      </c>
      <c r="M104" t="s">
        <v>35</v>
      </c>
      <c r="O104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04" s="1">
        <f>IF([[#This Row],Format]="Story", IFERROR([[#This Row],[Story Last Views]]/[[#This Row],[Story First Views]]*100, 0), "")</f>
        <v>0</v>
      </c>
      <c r="AD104" s="1">
        <f>IFERROR(([[#This Row],Likes]+[[#This Row],Comments]+[[#This Row],Saves]+[[#This Row],Shares]) / [[#This Row],Reach] * 100, 0)</f>
        <v>0</v>
      </c>
      <c r="AE104" s="1">
        <f>IFERROR([[#This Row],Saves]/[[#This Row],Reach]*100, 0)</f>
        <v>0</v>
      </c>
      <c r="AF104" s="1">
        <f>IFERROR([[#This Row],Shares]/[[#This Row],Reach]*100, 0)</f>
        <v>0</v>
      </c>
      <c r="AG104" s="1">
        <f>IFERROR([[#This Row],Clicks]/[[#This Row],Reach]*100, 0)</f>
        <v>0</v>
      </c>
    </row>
    <row r="105" spans="2:33">
      <c r="B105">
        <f>IF([[#This Row],Date]="", "", WEEKNUM([[#This Row],Date], 2))</f>
        <v>0</v>
      </c>
      <c r="K105" t="s">
        <v>33</v>
      </c>
      <c r="L105" t="s">
        <v>34</v>
      </c>
      <c r="M105" t="s">
        <v>35</v>
      </c>
      <c r="O105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05" s="1">
        <f>IF([[#This Row],Format]="Story", IFERROR([[#This Row],[Story Last Views]]/[[#This Row],[Story First Views]]*100, 0), "")</f>
        <v>0</v>
      </c>
      <c r="AD105" s="1">
        <f>IFERROR(([[#This Row],Likes]+[[#This Row],Comments]+[[#This Row],Saves]+[[#This Row],Shares]) / [[#This Row],Reach] * 100, 0)</f>
        <v>0</v>
      </c>
      <c r="AE105" s="1">
        <f>IFERROR([[#This Row],Saves]/[[#This Row],Reach]*100, 0)</f>
        <v>0</v>
      </c>
      <c r="AF105" s="1">
        <f>IFERROR([[#This Row],Shares]/[[#This Row],Reach]*100, 0)</f>
        <v>0</v>
      </c>
      <c r="AG105" s="1">
        <f>IFERROR([[#This Row],Clicks]/[[#This Row],Reach]*100, 0)</f>
        <v>0</v>
      </c>
    </row>
    <row r="106" spans="2:33">
      <c r="B106">
        <f>IF([[#This Row],Date]="", "", WEEKNUM([[#This Row],Date], 2))</f>
        <v>0</v>
      </c>
      <c r="K106" t="s">
        <v>33</v>
      </c>
      <c r="L106" t="s">
        <v>34</v>
      </c>
      <c r="M106" t="s">
        <v>35</v>
      </c>
      <c r="O106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06" s="1">
        <f>IF([[#This Row],Format]="Story", IFERROR([[#This Row],[Story Last Views]]/[[#This Row],[Story First Views]]*100, 0), "")</f>
        <v>0</v>
      </c>
      <c r="AD106" s="1">
        <f>IFERROR(([[#This Row],Likes]+[[#This Row],Comments]+[[#This Row],Saves]+[[#This Row],Shares]) / [[#This Row],Reach] * 100, 0)</f>
        <v>0</v>
      </c>
      <c r="AE106" s="1">
        <f>IFERROR([[#This Row],Saves]/[[#This Row],Reach]*100, 0)</f>
        <v>0</v>
      </c>
      <c r="AF106" s="1">
        <f>IFERROR([[#This Row],Shares]/[[#This Row],Reach]*100, 0)</f>
        <v>0</v>
      </c>
      <c r="AG106" s="1">
        <f>IFERROR([[#This Row],Clicks]/[[#This Row],Reach]*100, 0)</f>
        <v>0</v>
      </c>
    </row>
    <row r="107" spans="2:33">
      <c r="B107">
        <f>IF([[#This Row],Date]="", "", WEEKNUM([[#This Row],Date], 2))</f>
        <v>0</v>
      </c>
      <c r="K107" t="s">
        <v>33</v>
      </c>
      <c r="L107" t="s">
        <v>34</v>
      </c>
      <c r="M107" t="s">
        <v>35</v>
      </c>
      <c r="O107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07" s="1">
        <f>IF([[#This Row],Format]="Story", IFERROR([[#This Row],[Story Last Views]]/[[#This Row],[Story First Views]]*100, 0), "")</f>
        <v>0</v>
      </c>
      <c r="AD107" s="1">
        <f>IFERROR(([[#This Row],Likes]+[[#This Row],Comments]+[[#This Row],Saves]+[[#This Row],Shares]) / [[#This Row],Reach] * 100, 0)</f>
        <v>0</v>
      </c>
      <c r="AE107" s="1">
        <f>IFERROR([[#This Row],Saves]/[[#This Row],Reach]*100, 0)</f>
        <v>0</v>
      </c>
      <c r="AF107" s="1">
        <f>IFERROR([[#This Row],Shares]/[[#This Row],Reach]*100, 0)</f>
        <v>0</v>
      </c>
      <c r="AG107" s="1">
        <f>IFERROR([[#This Row],Clicks]/[[#This Row],Reach]*100, 0)</f>
        <v>0</v>
      </c>
    </row>
    <row r="108" spans="2:33">
      <c r="B108">
        <f>IF([[#This Row],Date]="", "", WEEKNUM([[#This Row],Date], 2))</f>
        <v>0</v>
      </c>
      <c r="K108" t="s">
        <v>33</v>
      </c>
      <c r="L108" t="s">
        <v>34</v>
      </c>
      <c r="M108" t="s">
        <v>35</v>
      </c>
      <c r="O108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08" s="1">
        <f>IF([[#This Row],Format]="Story", IFERROR([[#This Row],[Story Last Views]]/[[#This Row],[Story First Views]]*100, 0), "")</f>
        <v>0</v>
      </c>
      <c r="AD108" s="1">
        <f>IFERROR(([[#This Row],Likes]+[[#This Row],Comments]+[[#This Row],Saves]+[[#This Row],Shares]) / [[#This Row],Reach] * 100, 0)</f>
        <v>0</v>
      </c>
      <c r="AE108" s="1">
        <f>IFERROR([[#This Row],Saves]/[[#This Row],Reach]*100, 0)</f>
        <v>0</v>
      </c>
      <c r="AF108" s="1">
        <f>IFERROR([[#This Row],Shares]/[[#This Row],Reach]*100, 0)</f>
        <v>0</v>
      </c>
      <c r="AG108" s="1">
        <f>IFERROR([[#This Row],Clicks]/[[#This Row],Reach]*100, 0)</f>
        <v>0</v>
      </c>
    </row>
    <row r="109" spans="2:33">
      <c r="B109">
        <f>IF([[#This Row],Date]="", "", WEEKNUM([[#This Row],Date], 2))</f>
        <v>0</v>
      </c>
      <c r="K109" t="s">
        <v>33</v>
      </c>
      <c r="L109" t="s">
        <v>34</v>
      </c>
      <c r="M109" t="s">
        <v>35</v>
      </c>
      <c r="O109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09" s="1">
        <f>IF([[#This Row],Format]="Story", IFERROR([[#This Row],[Story Last Views]]/[[#This Row],[Story First Views]]*100, 0), "")</f>
        <v>0</v>
      </c>
      <c r="AD109" s="1">
        <f>IFERROR(([[#This Row],Likes]+[[#This Row],Comments]+[[#This Row],Saves]+[[#This Row],Shares]) / [[#This Row],Reach] * 100, 0)</f>
        <v>0</v>
      </c>
      <c r="AE109" s="1">
        <f>IFERROR([[#This Row],Saves]/[[#This Row],Reach]*100, 0)</f>
        <v>0</v>
      </c>
      <c r="AF109" s="1">
        <f>IFERROR([[#This Row],Shares]/[[#This Row],Reach]*100, 0)</f>
        <v>0</v>
      </c>
      <c r="AG109" s="1">
        <f>IFERROR([[#This Row],Clicks]/[[#This Row],Reach]*100, 0)</f>
        <v>0</v>
      </c>
    </row>
    <row r="110" spans="2:33">
      <c r="B110">
        <f>IF([[#This Row],Date]="", "", WEEKNUM([[#This Row],Date], 2))</f>
        <v>0</v>
      </c>
      <c r="K110" t="s">
        <v>33</v>
      </c>
      <c r="L110" t="s">
        <v>34</v>
      </c>
      <c r="M110" t="s">
        <v>35</v>
      </c>
      <c r="O110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10" s="1">
        <f>IF([[#This Row],Format]="Story", IFERROR([[#This Row],[Story Last Views]]/[[#This Row],[Story First Views]]*100, 0), "")</f>
        <v>0</v>
      </c>
      <c r="AD110" s="1">
        <f>IFERROR(([[#This Row],Likes]+[[#This Row],Comments]+[[#This Row],Saves]+[[#This Row],Shares]) / [[#This Row],Reach] * 100, 0)</f>
        <v>0</v>
      </c>
      <c r="AE110" s="1">
        <f>IFERROR([[#This Row],Saves]/[[#This Row],Reach]*100, 0)</f>
        <v>0</v>
      </c>
      <c r="AF110" s="1">
        <f>IFERROR([[#This Row],Shares]/[[#This Row],Reach]*100, 0)</f>
        <v>0</v>
      </c>
      <c r="AG110" s="1">
        <f>IFERROR([[#This Row],Clicks]/[[#This Row],Reach]*100, 0)</f>
        <v>0</v>
      </c>
    </row>
    <row r="111" spans="2:33">
      <c r="B111">
        <f>IF([[#This Row],Date]="", "", WEEKNUM([[#This Row],Date], 2))</f>
        <v>0</v>
      </c>
      <c r="K111" t="s">
        <v>33</v>
      </c>
      <c r="L111" t="s">
        <v>34</v>
      </c>
      <c r="M111" t="s">
        <v>35</v>
      </c>
      <c r="O111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11" s="1">
        <f>IF([[#This Row],Format]="Story", IFERROR([[#This Row],[Story Last Views]]/[[#This Row],[Story First Views]]*100, 0), "")</f>
        <v>0</v>
      </c>
      <c r="AD111" s="1">
        <f>IFERROR(([[#This Row],Likes]+[[#This Row],Comments]+[[#This Row],Saves]+[[#This Row],Shares]) / [[#This Row],Reach] * 100, 0)</f>
        <v>0</v>
      </c>
      <c r="AE111" s="1">
        <f>IFERROR([[#This Row],Saves]/[[#This Row],Reach]*100, 0)</f>
        <v>0</v>
      </c>
      <c r="AF111" s="1">
        <f>IFERROR([[#This Row],Shares]/[[#This Row],Reach]*100, 0)</f>
        <v>0</v>
      </c>
      <c r="AG111" s="1">
        <f>IFERROR([[#This Row],Clicks]/[[#This Row],Reach]*100, 0)</f>
        <v>0</v>
      </c>
    </row>
    <row r="112" spans="2:33">
      <c r="B112">
        <f>IF([[#This Row],Date]="", "", WEEKNUM([[#This Row],Date], 2))</f>
        <v>0</v>
      </c>
      <c r="K112" t="s">
        <v>33</v>
      </c>
      <c r="L112" t="s">
        <v>34</v>
      </c>
      <c r="M112" t="s">
        <v>35</v>
      </c>
      <c r="O112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12" s="1">
        <f>IF([[#This Row],Format]="Story", IFERROR([[#This Row],[Story Last Views]]/[[#This Row],[Story First Views]]*100, 0), "")</f>
        <v>0</v>
      </c>
      <c r="AD112" s="1">
        <f>IFERROR(([[#This Row],Likes]+[[#This Row],Comments]+[[#This Row],Saves]+[[#This Row],Shares]) / [[#This Row],Reach] * 100, 0)</f>
        <v>0</v>
      </c>
      <c r="AE112" s="1">
        <f>IFERROR([[#This Row],Saves]/[[#This Row],Reach]*100, 0)</f>
        <v>0</v>
      </c>
      <c r="AF112" s="1">
        <f>IFERROR([[#This Row],Shares]/[[#This Row],Reach]*100, 0)</f>
        <v>0</v>
      </c>
      <c r="AG112" s="1">
        <f>IFERROR([[#This Row],Clicks]/[[#This Row],Reach]*100, 0)</f>
        <v>0</v>
      </c>
    </row>
    <row r="113" spans="2:33">
      <c r="B113">
        <f>IF([[#This Row],Date]="", "", WEEKNUM([[#This Row],Date], 2))</f>
        <v>0</v>
      </c>
      <c r="K113" t="s">
        <v>33</v>
      </c>
      <c r="L113" t="s">
        <v>34</v>
      </c>
      <c r="M113" t="s">
        <v>35</v>
      </c>
      <c r="O113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13" s="1">
        <f>IF([[#This Row],Format]="Story", IFERROR([[#This Row],[Story Last Views]]/[[#This Row],[Story First Views]]*100, 0), "")</f>
        <v>0</v>
      </c>
      <c r="AD113" s="1">
        <f>IFERROR(([[#This Row],Likes]+[[#This Row],Comments]+[[#This Row],Saves]+[[#This Row],Shares]) / [[#This Row],Reach] * 100, 0)</f>
        <v>0</v>
      </c>
      <c r="AE113" s="1">
        <f>IFERROR([[#This Row],Saves]/[[#This Row],Reach]*100, 0)</f>
        <v>0</v>
      </c>
      <c r="AF113" s="1">
        <f>IFERROR([[#This Row],Shares]/[[#This Row],Reach]*100, 0)</f>
        <v>0</v>
      </c>
      <c r="AG113" s="1">
        <f>IFERROR([[#This Row],Clicks]/[[#This Row],Reach]*100, 0)</f>
        <v>0</v>
      </c>
    </row>
    <row r="114" spans="2:33">
      <c r="B114">
        <f>IF([[#This Row],Date]="", "", WEEKNUM([[#This Row],Date], 2))</f>
        <v>0</v>
      </c>
      <c r="K114" t="s">
        <v>33</v>
      </c>
      <c r="L114" t="s">
        <v>34</v>
      </c>
      <c r="M114" t="s">
        <v>35</v>
      </c>
      <c r="O114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14" s="1">
        <f>IF([[#This Row],Format]="Story", IFERROR([[#This Row],[Story Last Views]]/[[#This Row],[Story First Views]]*100, 0), "")</f>
        <v>0</v>
      </c>
      <c r="AD114" s="1">
        <f>IFERROR(([[#This Row],Likes]+[[#This Row],Comments]+[[#This Row],Saves]+[[#This Row],Shares]) / [[#This Row],Reach] * 100, 0)</f>
        <v>0</v>
      </c>
      <c r="AE114" s="1">
        <f>IFERROR([[#This Row],Saves]/[[#This Row],Reach]*100, 0)</f>
        <v>0</v>
      </c>
      <c r="AF114" s="1">
        <f>IFERROR([[#This Row],Shares]/[[#This Row],Reach]*100, 0)</f>
        <v>0</v>
      </c>
      <c r="AG114" s="1">
        <f>IFERROR([[#This Row],Clicks]/[[#This Row],Reach]*100, 0)</f>
        <v>0</v>
      </c>
    </row>
    <row r="115" spans="2:33">
      <c r="B115">
        <f>IF([[#This Row],Date]="", "", WEEKNUM([[#This Row],Date], 2))</f>
        <v>0</v>
      </c>
      <c r="K115" t="s">
        <v>33</v>
      </c>
      <c r="L115" t="s">
        <v>34</v>
      </c>
      <c r="M115" t="s">
        <v>35</v>
      </c>
      <c r="O115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15" s="1">
        <f>IF([[#This Row],Format]="Story", IFERROR([[#This Row],[Story Last Views]]/[[#This Row],[Story First Views]]*100, 0), "")</f>
        <v>0</v>
      </c>
      <c r="AD115" s="1">
        <f>IFERROR(([[#This Row],Likes]+[[#This Row],Comments]+[[#This Row],Saves]+[[#This Row],Shares]) / [[#This Row],Reach] * 100, 0)</f>
        <v>0</v>
      </c>
      <c r="AE115" s="1">
        <f>IFERROR([[#This Row],Saves]/[[#This Row],Reach]*100, 0)</f>
        <v>0</v>
      </c>
      <c r="AF115" s="1">
        <f>IFERROR([[#This Row],Shares]/[[#This Row],Reach]*100, 0)</f>
        <v>0</v>
      </c>
      <c r="AG115" s="1">
        <f>IFERROR([[#This Row],Clicks]/[[#This Row],Reach]*100, 0)</f>
        <v>0</v>
      </c>
    </row>
    <row r="116" spans="2:33">
      <c r="B116">
        <f>IF([[#This Row],Date]="", "", WEEKNUM([[#This Row],Date], 2))</f>
        <v>0</v>
      </c>
      <c r="K116" t="s">
        <v>33</v>
      </c>
      <c r="L116" t="s">
        <v>34</v>
      </c>
      <c r="M116" t="s">
        <v>35</v>
      </c>
      <c r="O116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16" s="1">
        <f>IF([[#This Row],Format]="Story", IFERROR([[#This Row],[Story Last Views]]/[[#This Row],[Story First Views]]*100, 0), "")</f>
        <v>0</v>
      </c>
      <c r="AD116" s="1">
        <f>IFERROR(([[#This Row],Likes]+[[#This Row],Comments]+[[#This Row],Saves]+[[#This Row],Shares]) / [[#This Row],Reach] * 100, 0)</f>
        <v>0</v>
      </c>
      <c r="AE116" s="1">
        <f>IFERROR([[#This Row],Saves]/[[#This Row],Reach]*100, 0)</f>
        <v>0</v>
      </c>
      <c r="AF116" s="1">
        <f>IFERROR([[#This Row],Shares]/[[#This Row],Reach]*100, 0)</f>
        <v>0</v>
      </c>
      <c r="AG116" s="1">
        <f>IFERROR([[#This Row],Clicks]/[[#This Row],Reach]*100, 0)</f>
        <v>0</v>
      </c>
    </row>
    <row r="117" spans="2:33">
      <c r="B117">
        <f>IF([[#This Row],Date]="", "", WEEKNUM([[#This Row],Date], 2))</f>
        <v>0</v>
      </c>
      <c r="K117" t="s">
        <v>33</v>
      </c>
      <c r="L117" t="s">
        <v>34</v>
      </c>
      <c r="M117" t="s">
        <v>35</v>
      </c>
      <c r="O117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17" s="1">
        <f>IF([[#This Row],Format]="Story", IFERROR([[#This Row],[Story Last Views]]/[[#This Row],[Story First Views]]*100, 0), "")</f>
        <v>0</v>
      </c>
      <c r="AD117" s="1">
        <f>IFERROR(([[#This Row],Likes]+[[#This Row],Comments]+[[#This Row],Saves]+[[#This Row],Shares]) / [[#This Row],Reach] * 100, 0)</f>
        <v>0</v>
      </c>
      <c r="AE117" s="1">
        <f>IFERROR([[#This Row],Saves]/[[#This Row],Reach]*100, 0)</f>
        <v>0</v>
      </c>
      <c r="AF117" s="1">
        <f>IFERROR([[#This Row],Shares]/[[#This Row],Reach]*100, 0)</f>
        <v>0</v>
      </c>
      <c r="AG117" s="1">
        <f>IFERROR([[#This Row],Clicks]/[[#This Row],Reach]*100, 0)</f>
        <v>0</v>
      </c>
    </row>
    <row r="118" spans="2:33">
      <c r="B118">
        <f>IF([[#This Row],Date]="", "", WEEKNUM([[#This Row],Date], 2))</f>
        <v>0</v>
      </c>
      <c r="K118" t="s">
        <v>33</v>
      </c>
      <c r="L118" t="s">
        <v>34</v>
      </c>
      <c r="M118" t="s">
        <v>35</v>
      </c>
      <c r="O118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18" s="1">
        <f>IF([[#This Row],Format]="Story", IFERROR([[#This Row],[Story Last Views]]/[[#This Row],[Story First Views]]*100, 0), "")</f>
        <v>0</v>
      </c>
      <c r="AD118" s="1">
        <f>IFERROR(([[#This Row],Likes]+[[#This Row],Comments]+[[#This Row],Saves]+[[#This Row],Shares]) / [[#This Row],Reach] * 100, 0)</f>
        <v>0</v>
      </c>
      <c r="AE118" s="1">
        <f>IFERROR([[#This Row],Saves]/[[#This Row],Reach]*100, 0)</f>
        <v>0</v>
      </c>
      <c r="AF118" s="1">
        <f>IFERROR([[#This Row],Shares]/[[#This Row],Reach]*100, 0)</f>
        <v>0</v>
      </c>
      <c r="AG118" s="1">
        <f>IFERROR([[#This Row],Clicks]/[[#This Row],Reach]*100, 0)</f>
        <v>0</v>
      </c>
    </row>
    <row r="119" spans="2:33">
      <c r="B119">
        <f>IF([[#This Row],Date]="", "", WEEKNUM([[#This Row],Date], 2))</f>
        <v>0</v>
      </c>
      <c r="K119" t="s">
        <v>33</v>
      </c>
      <c r="L119" t="s">
        <v>34</v>
      </c>
      <c r="M119" t="s">
        <v>35</v>
      </c>
      <c r="O119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19" s="1">
        <f>IF([[#This Row],Format]="Story", IFERROR([[#This Row],[Story Last Views]]/[[#This Row],[Story First Views]]*100, 0), "")</f>
        <v>0</v>
      </c>
      <c r="AD119" s="1">
        <f>IFERROR(([[#This Row],Likes]+[[#This Row],Comments]+[[#This Row],Saves]+[[#This Row],Shares]) / [[#This Row],Reach] * 100, 0)</f>
        <v>0</v>
      </c>
      <c r="AE119" s="1">
        <f>IFERROR([[#This Row],Saves]/[[#This Row],Reach]*100, 0)</f>
        <v>0</v>
      </c>
      <c r="AF119" s="1">
        <f>IFERROR([[#This Row],Shares]/[[#This Row],Reach]*100, 0)</f>
        <v>0</v>
      </c>
      <c r="AG119" s="1">
        <f>IFERROR([[#This Row],Clicks]/[[#This Row],Reach]*100, 0)</f>
        <v>0</v>
      </c>
    </row>
    <row r="120" spans="2:33">
      <c r="B120">
        <f>IF([[#This Row],Date]="", "", WEEKNUM([[#This Row],Date], 2))</f>
        <v>0</v>
      </c>
      <c r="K120" t="s">
        <v>33</v>
      </c>
      <c r="L120" t="s">
        <v>34</v>
      </c>
      <c r="M120" t="s">
        <v>35</v>
      </c>
      <c r="O120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20" s="1">
        <f>IF([[#This Row],Format]="Story", IFERROR([[#This Row],[Story Last Views]]/[[#This Row],[Story First Views]]*100, 0), "")</f>
        <v>0</v>
      </c>
      <c r="AD120" s="1">
        <f>IFERROR(([[#This Row],Likes]+[[#This Row],Comments]+[[#This Row],Saves]+[[#This Row],Shares]) / [[#This Row],Reach] * 100, 0)</f>
        <v>0</v>
      </c>
      <c r="AE120" s="1">
        <f>IFERROR([[#This Row],Saves]/[[#This Row],Reach]*100, 0)</f>
        <v>0</v>
      </c>
      <c r="AF120" s="1">
        <f>IFERROR([[#This Row],Shares]/[[#This Row],Reach]*100, 0)</f>
        <v>0</v>
      </c>
      <c r="AG120" s="1">
        <f>IFERROR([[#This Row],Clicks]/[[#This Row],Reach]*100, 0)</f>
        <v>0</v>
      </c>
    </row>
    <row r="121" spans="2:33">
      <c r="B121">
        <f>IF([[#This Row],Date]="", "", WEEKNUM([[#This Row],Date], 2))</f>
        <v>0</v>
      </c>
      <c r="K121" t="s">
        <v>33</v>
      </c>
      <c r="L121" t="s">
        <v>34</v>
      </c>
      <c r="M121" t="s">
        <v>35</v>
      </c>
      <c r="O121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21" s="1">
        <f>IF([[#This Row],Format]="Story", IFERROR([[#This Row],[Story Last Views]]/[[#This Row],[Story First Views]]*100, 0), "")</f>
        <v>0</v>
      </c>
      <c r="AD121" s="1">
        <f>IFERROR(([[#This Row],Likes]+[[#This Row],Comments]+[[#This Row],Saves]+[[#This Row],Shares]) / [[#This Row],Reach] * 100, 0)</f>
        <v>0</v>
      </c>
      <c r="AE121" s="1">
        <f>IFERROR([[#This Row],Saves]/[[#This Row],Reach]*100, 0)</f>
        <v>0</v>
      </c>
      <c r="AF121" s="1">
        <f>IFERROR([[#This Row],Shares]/[[#This Row],Reach]*100, 0)</f>
        <v>0</v>
      </c>
      <c r="AG121" s="1">
        <f>IFERROR([[#This Row],Clicks]/[[#This Row],Reach]*100, 0)</f>
        <v>0</v>
      </c>
    </row>
    <row r="122" spans="2:33">
      <c r="B122">
        <f>IF([[#This Row],Date]="", "", WEEKNUM([[#This Row],Date], 2))</f>
        <v>0</v>
      </c>
      <c r="K122" t="s">
        <v>33</v>
      </c>
      <c r="L122" t="s">
        <v>34</v>
      </c>
      <c r="M122" t="s">
        <v>35</v>
      </c>
      <c r="O122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22" s="1">
        <f>IF([[#This Row],Format]="Story", IFERROR([[#This Row],[Story Last Views]]/[[#This Row],[Story First Views]]*100, 0), "")</f>
        <v>0</v>
      </c>
      <c r="AD122" s="1">
        <f>IFERROR(([[#This Row],Likes]+[[#This Row],Comments]+[[#This Row],Saves]+[[#This Row],Shares]) / [[#This Row],Reach] * 100, 0)</f>
        <v>0</v>
      </c>
      <c r="AE122" s="1">
        <f>IFERROR([[#This Row],Saves]/[[#This Row],Reach]*100, 0)</f>
        <v>0</v>
      </c>
      <c r="AF122" s="1">
        <f>IFERROR([[#This Row],Shares]/[[#This Row],Reach]*100, 0)</f>
        <v>0</v>
      </c>
      <c r="AG122" s="1">
        <f>IFERROR([[#This Row],Clicks]/[[#This Row],Reach]*100, 0)</f>
        <v>0</v>
      </c>
    </row>
    <row r="123" spans="2:33">
      <c r="B123">
        <f>IF([[#This Row],Date]="", "", WEEKNUM([[#This Row],Date], 2))</f>
        <v>0</v>
      </c>
      <c r="K123" t="s">
        <v>33</v>
      </c>
      <c r="L123" t="s">
        <v>34</v>
      </c>
      <c r="M123" t="s">
        <v>35</v>
      </c>
      <c r="O123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23" s="1">
        <f>IF([[#This Row],Format]="Story", IFERROR([[#This Row],[Story Last Views]]/[[#This Row],[Story First Views]]*100, 0), "")</f>
        <v>0</v>
      </c>
      <c r="AD123" s="1">
        <f>IFERROR(([[#This Row],Likes]+[[#This Row],Comments]+[[#This Row],Saves]+[[#This Row],Shares]) / [[#This Row],Reach] * 100, 0)</f>
        <v>0</v>
      </c>
      <c r="AE123" s="1">
        <f>IFERROR([[#This Row],Saves]/[[#This Row],Reach]*100, 0)</f>
        <v>0</v>
      </c>
      <c r="AF123" s="1">
        <f>IFERROR([[#This Row],Shares]/[[#This Row],Reach]*100, 0)</f>
        <v>0</v>
      </c>
      <c r="AG123" s="1">
        <f>IFERROR([[#This Row],Clicks]/[[#This Row],Reach]*100, 0)</f>
        <v>0</v>
      </c>
    </row>
    <row r="124" spans="2:33">
      <c r="B124">
        <f>IF([[#This Row],Date]="", "", WEEKNUM([[#This Row],Date], 2))</f>
        <v>0</v>
      </c>
      <c r="K124" t="s">
        <v>33</v>
      </c>
      <c r="L124" t="s">
        <v>34</v>
      </c>
      <c r="M124" t="s">
        <v>35</v>
      </c>
      <c r="O124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24" s="1">
        <f>IF([[#This Row],Format]="Story", IFERROR([[#This Row],[Story Last Views]]/[[#This Row],[Story First Views]]*100, 0), "")</f>
        <v>0</v>
      </c>
      <c r="AD124" s="1">
        <f>IFERROR(([[#This Row],Likes]+[[#This Row],Comments]+[[#This Row],Saves]+[[#This Row],Shares]) / [[#This Row],Reach] * 100, 0)</f>
        <v>0</v>
      </c>
      <c r="AE124" s="1">
        <f>IFERROR([[#This Row],Saves]/[[#This Row],Reach]*100, 0)</f>
        <v>0</v>
      </c>
      <c r="AF124" s="1">
        <f>IFERROR([[#This Row],Shares]/[[#This Row],Reach]*100, 0)</f>
        <v>0</v>
      </c>
      <c r="AG124" s="1">
        <f>IFERROR([[#This Row],Clicks]/[[#This Row],Reach]*100, 0)</f>
        <v>0</v>
      </c>
    </row>
    <row r="125" spans="2:33">
      <c r="B125">
        <f>IF([[#This Row],Date]="", "", WEEKNUM([[#This Row],Date], 2))</f>
        <v>0</v>
      </c>
      <c r="K125" t="s">
        <v>33</v>
      </c>
      <c r="L125" t="s">
        <v>34</v>
      </c>
      <c r="M125" t="s">
        <v>35</v>
      </c>
      <c r="O125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25" s="1">
        <f>IF([[#This Row],Format]="Story", IFERROR([[#This Row],[Story Last Views]]/[[#This Row],[Story First Views]]*100, 0), "")</f>
        <v>0</v>
      </c>
      <c r="AD125" s="1">
        <f>IFERROR(([[#This Row],Likes]+[[#This Row],Comments]+[[#This Row],Saves]+[[#This Row],Shares]) / [[#This Row],Reach] * 100, 0)</f>
        <v>0</v>
      </c>
      <c r="AE125" s="1">
        <f>IFERROR([[#This Row],Saves]/[[#This Row],Reach]*100, 0)</f>
        <v>0</v>
      </c>
      <c r="AF125" s="1">
        <f>IFERROR([[#This Row],Shares]/[[#This Row],Reach]*100, 0)</f>
        <v>0</v>
      </c>
      <c r="AG125" s="1">
        <f>IFERROR([[#This Row],Clicks]/[[#This Row],Reach]*100, 0)</f>
        <v>0</v>
      </c>
    </row>
    <row r="126" spans="2:33">
      <c r="B126">
        <f>IF([[#This Row],Date]="", "", WEEKNUM([[#This Row],Date], 2))</f>
        <v>0</v>
      </c>
      <c r="K126" t="s">
        <v>33</v>
      </c>
      <c r="L126" t="s">
        <v>34</v>
      </c>
      <c r="M126" t="s">
        <v>35</v>
      </c>
      <c r="O126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26" s="1">
        <f>IF([[#This Row],Format]="Story", IFERROR([[#This Row],[Story Last Views]]/[[#This Row],[Story First Views]]*100, 0), "")</f>
        <v>0</v>
      </c>
      <c r="AD126" s="1">
        <f>IFERROR(([[#This Row],Likes]+[[#This Row],Comments]+[[#This Row],Saves]+[[#This Row],Shares]) / [[#This Row],Reach] * 100, 0)</f>
        <v>0</v>
      </c>
      <c r="AE126" s="1">
        <f>IFERROR([[#This Row],Saves]/[[#This Row],Reach]*100, 0)</f>
        <v>0</v>
      </c>
      <c r="AF126" s="1">
        <f>IFERROR([[#This Row],Shares]/[[#This Row],Reach]*100, 0)</f>
        <v>0</v>
      </c>
      <c r="AG126" s="1">
        <f>IFERROR([[#This Row],Clicks]/[[#This Row],Reach]*100, 0)</f>
        <v>0</v>
      </c>
    </row>
    <row r="127" spans="2:33">
      <c r="B127">
        <f>IF([[#This Row],Date]="", "", WEEKNUM([[#This Row],Date], 2))</f>
        <v>0</v>
      </c>
      <c r="K127" t="s">
        <v>33</v>
      </c>
      <c r="L127" t="s">
        <v>34</v>
      </c>
      <c r="M127" t="s">
        <v>35</v>
      </c>
      <c r="O127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27" s="1">
        <f>IF([[#This Row],Format]="Story", IFERROR([[#This Row],[Story Last Views]]/[[#This Row],[Story First Views]]*100, 0), "")</f>
        <v>0</v>
      </c>
      <c r="AD127" s="1">
        <f>IFERROR(([[#This Row],Likes]+[[#This Row],Comments]+[[#This Row],Saves]+[[#This Row],Shares]) / [[#This Row],Reach] * 100, 0)</f>
        <v>0</v>
      </c>
      <c r="AE127" s="1">
        <f>IFERROR([[#This Row],Saves]/[[#This Row],Reach]*100, 0)</f>
        <v>0</v>
      </c>
      <c r="AF127" s="1">
        <f>IFERROR([[#This Row],Shares]/[[#This Row],Reach]*100, 0)</f>
        <v>0</v>
      </c>
      <c r="AG127" s="1">
        <f>IFERROR([[#This Row],Clicks]/[[#This Row],Reach]*100, 0)</f>
        <v>0</v>
      </c>
    </row>
    <row r="128" spans="2:33">
      <c r="B128">
        <f>IF([[#This Row],Date]="", "", WEEKNUM([[#This Row],Date], 2))</f>
        <v>0</v>
      </c>
      <c r="K128" t="s">
        <v>33</v>
      </c>
      <c r="L128" t="s">
        <v>34</v>
      </c>
      <c r="M128" t="s">
        <v>35</v>
      </c>
      <c r="O128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28" s="1">
        <f>IF([[#This Row],Format]="Story", IFERROR([[#This Row],[Story Last Views]]/[[#This Row],[Story First Views]]*100, 0), "")</f>
        <v>0</v>
      </c>
      <c r="AD128" s="1">
        <f>IFERROR(([[#This Row],Likes]+[[#This Row],Comments]+[[#This Row],Saves]+[[#This Row],Shares]) / [[#This Row],Reach] * 100, 0)</f>
        <v>0</v>
      </c>
      <c r="AE128" s="1">
        <f>IFERROR([[#This Row],Saves]/[[#This Row],Reach]*100, 0)</f>
        <v>0</v>
      </c>
      <c r="AF128" s="1">
        <f>IFERROR([[#This Row],Shares]/[[#This Row],Reach]*100, 0)</f>
        <v>0</v>
      </c>
      <c r="AG128" s="1">
        <f>IFERROR([[#This Row],Clicks]/[[#This Row],Reach]*100, 0)</f>
        <v>0</v>
      </c>
    </row>
    <row r="129" spans="2:33">
      <c r="B129">
        <f>IF([[#This Row],Date]="", "", WEEKNUM([[#This Row],Date], 2))</f>
        <v>0</v>
      </c>
      <c r="K129" t="s">
        <v>33</v>
      </c>
      <c r="L129" t="s">
        <v>34</v>
      </c>
      <c r="M129" t="s">
        <v>35</v>
      </c>
      <c r="O129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29" s="1">
        <f>IF([[#This Row],Format]="Story", IFERROR([[#This Row],[Story Last Views]]/[[#This Row],[Story First Views]]*100, 0), "")</f>
        <v>0</v>
      </c>
      <c r="AD129" s="1">
        <f>IFERROR(([[#This Row],Likes]+[[#This Row],Comments]+[[#This Row],Saves]+[[#This Row],Shares]) / [[#This Row],Reach] * 100, 0)</f>
        <v>0</v>
      </c>
      <c r="AE129" s="1">
        <f>IFERROR([[#This Row],Saves]/[[#This Row],Reach]*100, 0)</f>
        <v>0</v>
      </c>
      <c r="AF129" s="1">
        <f>IFERROR([[#This Row],Shares]/[[#This Row],Reach]*100, 0)</f>
        <v>0</v>
      </c>
      <c r="AG129" s="1">
        <f>IFERROR([[#This Row],Clicks]/[[#This Row],Reach]*100, 0)</f>
        <v>0</v>
      </c>
    </row>
    <row r="130" spans="2:33">
      <c r="B130">
        <f>IF([[#This Row],Date]="", "", WEEKNUM([[#This Row],Date], 2))</f>
        <v>0</v>
      </c>
      <c r="K130" t="s">
        <v>33</v>
      </c>
      <c r="L130" t="s">
        <v>34</v>
      </c>
      <c r="M130" t="s">
        <v>35</v>
      </c>
      <c r="O130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30" s="1">
        <f>IF([[#This Row],Format]="Story", IFERROR([[#This Row],[Story Last Views]]/[[#This Row],[Story First Views]]*100, 0), "")</f>
        <v>0</v>
      </c>
      <c r="AD130" s="1">
        <f>IFERROR(([[#This Row],Likes]+[[#This Row],Comments]+[[#This Row],Saves]+[[#This Row],Shares]) / [[#This Row],Reach] * 100, 0)</f>
        <v>0</v>
      </c>
      <c r="AE130" s="1">
        <f>IFERROR([[#This Row],Saves]/[[#This Row],Reach]*100, 0)</f>
        <v>0</v>
      </c>
      <c r="AF130" s="1">
        <f>IFERROR([[#This Row],Shares]/[[#This Row],Reach]*100, 0)</f>
        <v>0</v>
      </c>
      <c r="AG130" s="1">
        <f>IFERROR([[#This Row],Clicks]/[[#This Row],Reach]*100, 0)</f>
        <v>0</v>
      </c>
    </row>
    <row r="131" spans="2:33">
      <c r="B131">
        <f>IF([[#This Row],Date]="", "", WEEKNUM([[#This Row],Date], 2))</f>
        <v>0</v>
      </c>
      <c r="K131" t="s">
        <v>33</v>
      </c>
      <c r="L131" t="s">
        <v>34</v>
      </c>
      <c r="M131" t="s">
        <v>35</v>
      </c>
      <c r="O131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31" s="1">
        <f>IF([[#This Row],Format]="Story", IFERROR([[#This Row],[Story Last Views]]/[[#This Row],[Story First Views]]*100, 0), "")</f>
        <v>0</v>
      </c>
      <c r="AD131" s="1">
        <f>IFERROR(([[#This Row],Likes]+[[#This Row],Comments]+[[#This Row],Saves]+[[#This Row],Shares]) / [[#This Row],Reach] * 100, 0)</f>
        <v>0</v>
      </c>
      <c r="AE131" s="1">
        <f>IFERROR([[#This Row],Saves]/[[#This Row],Reach]*100, 0)</f>
        <v>0</v>
      </c>
      <c r="AF131" s="1">
        <f>IFERROR([[#This Row],Shares]/[[#This Row],Reach]*100, 0)</f>
        <v>0</v>
      </c>
      <c r="AG131" s="1">
        <f>IFERROR([[#This Row],Clicks]/[[#This Row],Reach]*100, 0)</f>
        <v>0</v>
      </c>
    </row>
    <row r="132" spans="2:33">
      <c r="B132">
        <f>IF([[#This Row],Date]="", "", WEEKNUM([[#This Row],Date], 2))</f>
        <v>0</v>
      </c>
      <c r="K132" t="s">
        <v>33</v>
      </c>
      <c r="L132" t="s">
        <v>34</v>
      </c>
      <c r="M132" t="s">
        <v>35</v>
      </c>
      <c r="O132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32" s="1">
        <f>IF([[#This Row],Format]="Story", IFERROR([[#This Row],[Story Last Views]]/[[#This Row],[Story First Views]]*100, 0), "")</f>
        <v>0</v>
      </c>
      <c r="AD132" s="1">
        <f>IFERROR(([[#This Row],Likes]+[[#This Row],Comments]+[[#This Row],Saves]+[[#This Row],Shares]) / [[#This Row],Reach] * 100, 0)</f>
        <v>0</v>
      </c>
      <c r="AE132" s="1">
        <f>IFERROR([[#This Row],Saves]/[[#This Row],Reach]*100, 0)</f>
        <v>0</v>
      </c>
      <c r="AF132" s="1">
        <f>IFERROR([[#This Row],Shares]/[[#This Row],Reach]*100, 0)</f>
        <v>0</v>
      </c>
      <c r="AG132" s="1">
        <f>IFERROR([[#This Row],Clicks]/[[#This Row],Reach]*100, 0)</f>
        <v>0</v>
      </c>
    </row>
    <row r="133" spans="2:33">
      <c r="B133">
        <f>IF([[#This Row],Date]="", "", WEEKNUM([[#This Row],Date], 2))</f>
        <v>0</v>
      </c>
      <c r="K133" t="s">
        <v>33</v>
      </c>
      <c r="L133" t="s">
        <v>34</v>
      </c>
      <c r="M133" t="s">
        <v>35</v>
      </c>
      <c r="O133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33" s="1">
        <f>IF([[#This Row],Format]="Story", IFERROR([[#This Row],[Story Last Views]]/[[#This Row],[Story First Views]]*100, 0), "")</f>
        <v>0</v>
      </c>
      <c r="AD133" s="1">
        <f>IFERROR(([[#This Row],Likes]+[[#This Row],Comments]+[[#This Row],Saves]+[[#This Row],Shares]) / [[#This Row],Reach] * 100, 0)</f>
        <v>0</v>
      </c>
      <c r="AE133" s="1">
        <f>IFERROR([[#This Row],Saves]/[[#This Row],Reach]*100, 0)</f>
        <v>0</v>
      </c>
      <c r="AF133" s="1">
        <f>IFERROR([[#This Row],Shares]/[[#This Row],Reach]*100, 0)</f>
        <v>0</v>
      </c>
      <c r="AG133" s="1">
        <f>IFERROR([[#This Row],Clicks]/[[#This Row],Reach]*100, 0)</f>
        <v>0</v>
      </c>
    </row>
    <row r="134" spans="2:33">
      <c r="B134">
        <f>IF([[#This Row],Date]="", "", WEEKNUM([[#This Row],Date], 2))</f>
        <v>0</v>
      </c>
      <c r="K134" t="s">
        <v>33</v>
      </c>
      <c r="L134" t="s">
        <v>34</v>
      </c>
      <c r="M134" t="s">
        <v>35</v>
      </c>
      <c r="O134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34" s="1">
        <f>IF([[#This Row],Format]="Story", IFERROR([[#This Row],[Story Last Views]]/[[#This Row],[Story First Views]]*100, 0), "")</f>
        <v>0</v>
      </c>
      <c r="AD134" s="1">
        <f>IFERROR(([[#This Row],Likes]+[[#This Row],Comments]+[[#This Row],Saves]+[[#This Row],Shares]) / [[#This Row],Reach] * 100, 0)</f>
        <v>0</v>
      </c>
      <c r="AE134" s="1">
        <f>IFERROR([[#This Row],Saves]/[[#This Row],Reach]*100, 0)</f>
        <v>0</v>
      </c>
      <c r="AF134" s="1">
        <f>IFERROR([[#This Row],Shares]/[[#This Row],Reach]*100, 0)</f>
        <v>0</v>
      </c>
      <c r="AG134" s="1">
        <f>IFERROR([[#This Row],Clicks]/[[#This Row],Reach]*100, 0)</f>
        <v>0</v>
      </c>
    </row>
    <row r="135" spans="2:33">
      <c r="B135">
        <f>IF([[#This Row],Date]="", "", WEEKNUM([[#This Row],Date], 2))</f>
        <v>0</v>
      </c>
      <c r="K135" t="s">
        <v>33</v>
      </c>
      <c r="L135" t="s">
        <v>34</v>
      </c>
      <c r="M135" t="s">
        <v>35</v>
      </c>
      <c r="O135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35" s="1">
        <f>IF([[#This Row],Format]="Story", IFERROR([[#This Row],[Story Last Views]]/[[#This Row],[Story First Views]]*100, 0), "")</f>
        <v>0</v>
      </c>
      <c r="AD135" s="1">
        <f>IFERROR(([[#This Row],Likes]+[[#This Row],Comments]+[[#This Row],Saves]+[[#This Row],Shares]) / [[#This Row],Reach] * 100, 0)</f>
        <v>0</v>
      </c>
      <c r="AE135" s="1">
        <f>IFERROR([[#This Row],Saves]/[[#This Row],Reach]*100, 0)</f>
        <v>0</v>
      </c>
      <c r="AF135" s="1">
        <f>IFERROR([[#This Row],Shares]/[[#This Row],Reach]*100, 0)</f>
        <v>0</v>
      </c>
      <c r="AG135" s="1">
        <f>IFERROR([[#This Row],Clicks]/[[#This Row],Reach]*100, 0)</f>
        <v>0</v>
      </c>
    </row>
    <row r="136" spans="2:33">
      <c r="B136">
        <f>IF([[#This Row],Date]="", "", WEEKNUM([[#This Row],Date], 2))</f>
        <v>0</v>
      </c>
      <c r="K136" t="s">
        <v>33</v>
      </c>
      <c r="L136" t="s">
        <v>34</v>
      </c>
      <c r="M136" t="s">
        <v>35</v>
      </c>
      <c r="O136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36" s="1">
        <f>IF([[#This Row],Format]="Story", IFERROR([[#This Row],[Story Last Views]]/[[#This Row],[Story First Views]]*100, 0), "")</f>
        <v>0</v>
      </c>
      <c r="AD136" s="1">
        <f>IFERROR(([[#This Row],Likes]+[[#This Row],Comments]+[[#This Row],Saves]+[[#This Row],Shares]) / [[#This Row],Reach] * 100, 0)</f>
        <v>0</v>
      </c>
      <c r="AE136" s="1">
        <f>IFERROR([[#This Row],Saves]/[[#This Row],Reach]*100, 0)</f>
        <v>0</v>
      </c>
      <c r="AF136" s="1">
        <f>IFERROR([[#This Row],Shares]/[[#This Row],Reach]*100, 0)</f>
        <v>0</v>
      </c>
      <c r="AG136" s="1">
        <f>IFERROR([[#This Row],Clicks]/[[#This Row],Reach]*100, 0)</f>
        <v>0</v>
      </c>
    </row>
    <row r="137" spans="2:33">
      <c r="B137">
        <f>IF([[#This Row],Date]="", "", WEEKNUM([[#This Row],Date], 2))</f>
        <v>0</v>
      </c>
      <c r="K137" t="s">
        <v>33</v>
      </c>
      <c r="L137" t="s">
        <v>34</v>
      </c>
      <c r="M137" t="s">
        <v>35</v>
      </c>
      <c r="O137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37" s="1">
        <f>IF([[#This Row],Format]="Story", IFERROR([[#This Row],[Story Last Views]]/[[#This Row],[Story First Views]]*100, 0), "")</f>
        <v>0</v>
      </c>
      <c r="AD137" s="1">
        <f>IFERROR(([[#This Row],Likes]+[[#This Row],Comments]+[[#This Row],Saves]+[[#This Row],Shares]) / [[#This Row],Reach] * 100, 0)</f>
        <v>0</v>
      </c>
      <c r="AE137" s="1">
        <f>IFERROR([[#This Row],Saves]/[[#This Row],Reach]*100, 0)</f>
        <v>0</v>
      </c>
      <c r="AF137" s="1">
        <f>IFERROR([[#This Row],Shares]/[[#This Row],Reach]*100, 0)</f>
        <v>0</v>
      </c>
      <c r="AG137" s="1">
        <f>IFERROR([[#This Row],Clicks]/[[#This Row],Reach]*100, 0)</f>
        <v>0</v>
      </c>
    </row>
    <row r="138" spans="2:33">
      <c r="B138">
        <f>IF([[#This Row],Date]="", "", WEEKNUM([[#This Row],Date], 2))</f>
        <v>0</v>
      </c>
      <c r="K138" t="s">
        <v>33</v>
      </c>
      <c r="L138" t="s">
        <v>34</v>
      </c>
      <c r="M138" t="s">
        <v>35</v>
      </c>
      <c r="O138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38" s="1">
        <f>IF([[#This Row],Format]="Story", IFERROR([[#This Row],[Story Last Views]]/[[#This Row],[Story First Views]]*100, 0), "")</f>
        <v>0</v>
      </c>
      <c r="AD138" s="1">
        <f>IFERROR(([[#This Row],Likes]+[[#This Row],Comments]+[[#This Row],Saves]+[[#This Row],Shares]) / [[#This Row],Reach] * 100, 0)</f>
        <v>0</v>
      </c>
      <c r="AE138" s="1">
        <f>IFERROR([[#This Row],Saves]/[[#This Row],Reach]*100, 0)</f>
        <v>0</v>
      </c>
      <c r="AF138" s="1">
        <f>IFERROR([[#This Row],Shares]/[[#This Row],Reach]*100, 0)</f>
        <v>0</v>
      </c>
      <c r="AG138" s="1">
        <f>IFERROR([[#This Row],Clicks]/[[#This Row],Reach]*100, 0)</f>
        <v>0</v>
      </c>
    </row>
    <row r="139" spans="2:33">
      <c r="B139">
        <f>IF([[#This Row],Date]="", "", WEEKNUM([[#This Row],Date], 2))</f>
        <v>0</v>
      </c>
      <c r="K139" t="s">
        <v>33</v>
      </c>
      <c r="L139" t="s">
        <v>34</v>
      </c>
      <c r="M139" t="s">
        <v>35</v>
      </c>
      <c r="O139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39" s="1">
        <f>IF([[#This Row],Format]="Story", IFERROR([[#This Row],[Story Last Views]]/[[#This Row],[Story First Views]]*100, 0), "")</f>
        <v>0</v>
      </c>
      <c r="AD139" s="1">
        <f>IFERROR(([[#This Row],Likes]+[[#This Row],Comments]+[[#This Row],Saves]+[[#This Row],Shares]) / [[#This Row],Reach] * 100, 0)</f>
        <v>0</v>
      </c>
      <c r="AE139" s="1">
        <f>IFERROR([[#This Row],Saves]/[[#This Row],Reach]*100, 0)</f>
        <v>0</v>
      </c>
      <c r="AF139" s="1">
        <f>IFERROR([[#This Row],Shares]/[[#This Row],Reach]*100, 0)</f>
        <v>0</v>
      </c>
      <c r="AG139" s="1">
        <f>IFERROR([[#This Row],Clicks]/[[#This Row],Reach]*100, 0)</f>
        <v>0</v>
      </c>
    </row>
    <row r="140" spans="2:33">
      <c r="B140">
        <f>IF([[#This Row],Date]="", "", WEEKNUM([[#This Row],Date], 2))</f>
        <v>0</v>
      </c>
      <c r="K140" t="s">
        <v>33</v>
      </c>
      <c r="L140" t="s">
        <v>34</v>
      </c>
      <c r="M140" t="s">
        <v>35</v>
      </c>
      <c r="O140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40" s="1">
        <f>IF([[#This Row],Format]="Story", IFERROR([[#This Row],[Story Last Views]]/[[#This Row],[Story First Views]]*100, 0), "")</f>
        <v>0</v>
      </c>
      <c r="AD140" s="1">
        <f>IFERROR(([[#This Row],Likes]+[[#This Row],Comments]+[[#This Row],Saves]+[[#This Row],Shares]) / [[#This Row],Reach] * 100, 0)</f>
        <v>0</v>
      </c>
      <c r="AE140" s="1">
        <f>IFERROR([[#This Row],Saves]/[[#This Row],Reach]*100, 0)</f>
        <v>0</v>
      </c>
      <c r="AF140" s="1">
        <f>IFERROR([[#This Row],Shares]/[[#This Row],Reach]*100, 0)</f>
        <v>0</v>
      </c>
      <c r="AG140" s="1">
        <f>IFERROR([[#This Row],Clicks]/[[#This Row],Reach]*100, 0)</f>
        <v>0</v>
      </c>
    </row>
    <row r="141" spans="2:33">
      <c r="B141">
        <f>IF([[#This Row],Date]="", "", WEEKNUM([[#This Row],Date], 2))</f>
        <v>0</v>
      </c>
      <c r="K141" t="s">
        <v>33</v>
      </c>
      <c r="L141" t="s">
        <v>34</v>
      </c>
      <c r="M141" t="s">
        <v>35</v>
      </c>
      <c r="O141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41" s="1">
        <f>IF([[#This Row],Format]="Story", IFERROR([[#This Row],[Story Last Views]]/[[#This Row],[Story First Views]]*100, 0), "")</f>
        <v>0</v>
      </c>
      <c r="AD141" s="1">
        <f>IFERROR(([[#This Row],Likes]+[[#This Row],Comments]+[[#This Row],Saves]+[[#This Row],Shares]) / [[#This Row],Reach] * 100, 0)</f>
        <v>0</v>
      </c>
      <c r="AE141" s="1">
        <f>IFERROR([[#This Row],Saves]/[[#This Row],Reach]*100, 0)</f>
        <v>0</v>
      </c>
      <c r="AF141" s="1">
        <f>IFERROR([[#This Row],Shares]/[[#This Row],Reach]*100, 0)</f>
        <v>0</v>
      </c>
      <c r="AG141" s="1">
        <f>IFERROR([[#This Row],Clicks]/[[#This Row],Reach]*100, 0)</f>
        <v>0</v>
      </c>
    </row>
    <row r="142" spans="2:33">
      <c r="B142">
        <f>IF([[#This Row],Date]="", "", WEEKNUM([[#This Row],Date], 2))</f>
        <v>0</v>
      </c>
      <c r="K142" t="s">
        <v>33</v>
      </c>
      <c r="L142" t="s">
        <v>34</v>
      </c>
      <c r="M142" t="s">
        <v>35</v>
      </c>
      <c r="O142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42" s="1">
        <f>IF([[#This Row],Format]="Story", IFERROR([[#This Row],[Story Last Views]]/[[#This Row],[Story First Views]]*100, 0), "")</f>
        <v>0</v>
      </c>
      <c r="AD142" s="1">
        <f>IFERROR(([[#This Row],Likes]+[[#This Row],Comments]+[[#This Row],Saves]+[[#This Row],Shares]) / [[#This Row],Reach] * 100, 0)</f>
        <v>0</v>
      </c>
      <c r="AE142" s="1">
        <f>IFERROR([[#This Row],Saves]/[[#This Row],Reach]*100, 0)</f>
        <v>0</v>
      </c>
      <c r="AF142" s="1">
        <f>IFERROR([[#This Row],Shares]/[[#This Row],Reach]*100, 0)</f>
        <v>0</v>
      </c>
      <c r="AG142" s="1">
        <f>IFERROR([[#This Row],Clicks]/[[#This Row],Reach]*100, 0)</f>
        <v>0</v>
      </c>
    </row>
    <row r="143" spans="2:33">
      <c r="B143">
        <f>IF([[#This Row],Date]="", "", WEEKNUM([[#This Row],Date], 2))</f>
        <v>0</v>
      </c>
      <c r="K143" t="s">
        <v>33</v>
      </c>
      <c r="L143" t="s">
        <v>34</v>
      </c>
      <c r="M143" t="s">
        <v>35</v>
      </c>
      <c r="O143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43" s="1">
        <f>IF([[#This Row],Format]="Story", IFERROR([[#This Row],[Story Last Views]]/[[#This Row],[Story First Views]]*100, 0), "")</f>
        <v>0</v>
      </c>
      <c r="AD143" s="1">
        <f>IFERROR(([[#This Row],Likes]+[[#This Row],Comments]+[[#This Row],Saves]+[[#This Row],Shares]) / [[#This Row],Reach] * 100, 0)</f>
        <v>0</v>
      </c>
      <c r="AE143" s="1">
        <f>IFERROR([[#This Row],Saves]/[[#This Row],Reach]*100, 0)</f>
        <v>0</v>
      </c>
      <c r="AF143" s="1">
        <f>IFERROR([[#This Row],Shares]/[[#This Row],Reach]*100, 0)</f>
        <v>0</v>
      </c>
      <c r="AG143" s="1">
        <f>IFERROR([[#This Row],Clicks]/[[#This Row],Reach]*100, 0)</f>
        <v>0</v>
      </c>
    </row>
    <row r="144" spans="2:33">
      <c r="B144">
        <f>IF([[#This Row],Date]="", "", WEEKNUM([[#This Row],Date], 2))</f>
        <v>0</v>
      </c>
      <c r="K144" t="s">
        <v>33</v>
      </c>
      <c r="L144" t="s">
        <v>34</v>
      </c>
      <c r="M144" t="s">
        <v>35</v>
      </c>
      <c r="O144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44" s="1">
        <f>IF([[#This Row],Format]="Story", IFERROR([[#This Row],[Story Last Views]]/[[#This Row],[Story First Views]]*100, 0), "")</f>
        <v>0</v>
      </c>
      <c r="AD144" s="1">
        <f>IFERROR(([[#This Row],Likes]+[[#This Row],Comments]+[[#This Row],Saves]+[[#This Row],Shares]) / [[#This Row],Reach] * 100, 0)</f>
        <v>0</v>
      </c>
      <c r="AE144" s="1">
        <f>IFERROR([[#This Row],Saves]/[[#This Row],Reach]*100, 0)</f>
        <v>0</v>
      </c>
      <c r="AF144" s="1">
        <f>IFERROR([[#This Row],Shares]/[[#This Row],Reach]*100, 0)</f>
        <v>0</v>
      </c>
      <c r="AG144" s="1">
        <f>IFERROR([[#This Row],Clicks]/[[#This Row],Reach]*100, 0)</f>
        <v>0</v>
      </c>
    </row>
    <row r="145" spans="2:33">
      <c r="B145">
        <f>IF([[#This Row],Date]="", "", WEEKNUM([[#This Row],Date], 2))</f>
        <v>0</v>
      </c>
      <c r="K145" t="s">
        <v>33</v>
      </c>
      <c r="L145" t="s">
        <v>34</v>
      </c>
      <c r="M145" t="s">
        <v>35</v>
      </c>
      <c r="O145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45" s="1">
        <f>IF([[#This Row],Format]="Story", IFERROR([[#This Row],[Story Last Views]]/[[#This Row],[Story First Views]]*100, 0), "")</f>
        <v>0</v>
      </c>
      <c r="AD145" s="1">
        <f>IFERROR(([[#This Row],Likes]+[[#This Row],Comments]+[[#This Row],Saves]+[[#This Row],Shares]) / [[#This Row],Reach] * 100, 0)</f>
        <v>0</v>
      </c>
      <c r="AE145" s="1">
        <f>IFERROR([[#This Row],Saves]/[[#This Row],Reach]*100, 0)</f>
        <v>0</v>
      </c>
      <c r="AF145" s="1">
        <f>IFERROR([[#This Row],Shares]/[[#This Row],Reach]*100, 0)</f>
        <v>0</v>
      </c>
      <c r="AG145" s="1">
        <f>IFERROR([[#This Row],Clicks]/[[#This Row],Reach]*100, 0)</f>
        <v>0</v>
      </c>
    </row>
    <row r="146" spans="2:33">
      <c r="B146">
        <f>IF([[#This Row],Date]="", "", WEEKNUM([[#This Row],Date], 2))</f>
        <v>0</v>
      </c>
      <c r="K146" t="s">
        <v>33</v>
      </c>
      <c r="L146" t="s">
        <v>34</v>
      </c>
      <c r="M146" t="s">
        <v>35</v>
      </c>
      <c r="O146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46" s="1">
        <f>IF([[#This Row],Format]="Story", IFERROR([[#This Row],[Story Last Views]]/[[#This Row],[Story First Views]]*100, 0), "")</f>
        <v>0</v>
      </c>
      <c r="AD146" s="1">
        <f>IFERROR(([[#This Row],Likes]+[[#This Row],Comments]+[[#This Row],Saves]+[[#This Row],Shares]) / [[#This Row],Reach] * 100, 0)</f>
        <v>0</v>
      </c>
      <c r="AE146" s="1">
        <f>IFERROR([[#This Row],Saves]/[[#This Row],Reach]*100, 0)</f>
        <v>0</v>
      </c>
      <c r="AF146" s="1">
        <f>IFERROR([[#This Row],Shares]/[[#This Row],Reach]*100, 0)</f>
        <v>0</v>
      </c>
      <c r="AG146" s="1">
        <f>IFERROR([[#This Row],Clicks]/[[#This Row],Reach]*100, 0)</f>
        <v>0</v>
      </c>
    </row>
    <row r="147" spans="2:33">
      <c r="B147">
        <f>IF([[#This Row],Date]="", "", WEEKNUM([[#This Row],Date], 2))</f>
        <v>0</v>
      </c>
      <c r="K147" t="s">
        <v>33</v>
      </c>
      <c r="L147" t="s">
        <v>34</v>
      </c>
      <c r="M147" t="s">
        <v>35</v>
      </c>
      <c r="O147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47" s="1">
        <f>IF([[#This Row],Format]="Story", IFERROR([[#This Row],[Story Last Views]]/[[#This Row],[Story First Views]]*100, 0), "")</f>
        <v>0</v>
      </c>
      <c r="AD147" s="1">
        <f>IFERROR(([[#This Row],Likes]+[[#This Row],Comments]+[[#This Row],Saves]+[[#This Row],Shares]) / [[#This Row],Reach] * 100, 0)</f>
        <v>0</v>
      </c>
      <c r="AE147" s="1">
        <f>IFERROR([[#This Row],Saves]/[[#This Row],Reach]*100, 0)</f>
        <v>0</v>
      </c>
      <c r="AF147" s="1">
        <f>IFERROR([[#This Row],Shares]/[[#This Row],Reach]*100, 0)</f>
        <v>0</v>
      </c>
      <c r="AG147" s="1">
        <f>IFERROR([[#This Row],Clicks]/[[#This Row],Reach]*100, 0)</f>
        <v>0</v>
      </c>
    </row>
    <row r="148" spans="2:33">
      <c r="B148">
        <f>IF([[#This Row],Date]="", "", WEEKNUM([[#This Row],Date], 2))</f>
        <v>0</v>
      </c>
      <c r="K148" t="s">
        <v>33</v>
      </c>
      <c r="L148" t="s">
        <v>34</v>
      </c>
      <c r="M148" t="s">
        <v>35</v>
      </c>
      <c r="O148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48" s="1">
        <f>IF([[#This Row],Format]="Story", IFERROR([[#This Row],[Story Last Views]]/[[#This Row],[Story First Views]]*100, 0), "")</f>
        <v>0</v>
      </c>
      <c r="AD148" s="1">
        <f>IFERROR(([[#This Row],Likes]+[[#This Row],Comments]+[[#This Row],Saves]+[[#This Row],Shares]) / [[#This Row],Reach] * 100, 0)</f>
        <v>0</v>
      </c>
      <c r="AE148" s="1">
        <f>IFERROR([[#This Row],Saves]/[[#This Row],Reach]*100, 0)</f>
        <v>0</v>
      </c>
      <c r="AF148" s="1">
        <f>IFERROR([[#This Row],Shares]/[[#This Row],Reach]*100, 0)</f>
        <v>0</v>
      </c>
      <c r="AG148" s="1">
        <f>IFERROR([[#This Row],Clicks]/[[#This Row],Reach]*100, 0)</f>
        <v>0</v>
      </c>
    </row>
    <row r="149" spans="2:33">
      <c r="B149">
        <f>IF([[#This Row],Date]="", "", WEEKNUM([[#This Row],Date], 2))</f>
        <v>0</v>
      </c>
      <c r="K149" t="s">
        <v>33</v>
      </c>
      <c r="L149" t="s">
        <v>34</v>
      </c>
      <c r="M149" t="s">
        <v>35</v>
      </c>
      <c r="O149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49" s="1">
        <f>IF([[#This Row],Format]="Story", IFERROR([[#This Row],[Story Last Views]]/[[#This Row],[Story First Views]]*100, 0), "")</f>
        <v>0</v>
      </c>
      <c r="AD149" s="1">
        <f>IFERROR(([[#This Row],Likes]+[[#This Row],Comments]+[[#This Row],Saves]+[[#This Row],Shares]) / [[#This Row],Reach] * 100, 0)</f>
        <v>0</v>
      </c>
      <c r="AE149" s="1">
        <f>IFERROR([[#This Row],Saves]/[[#This Row],Reach]*100, 0)</f>
        <v>0</v>
      </c>
      <c r="AF149" s="1">
        <f>IFERROR([[#This Row],Shares]/[[#This Row],Reach]*100, 0)</f>
        <v>0</v>
      </c>
      <c r="AG149" s="1">
        <f>IFERROR([[#This Row],Clicks]/[[#This Row],Reach]*100, 0)</f>
        <v>0</v>
      </c>
    </row>
    <row r="150" spans="2:33">
      <c r="B150">
        <f>IF([[#This Row],Date]="", "", WEEKNUM([[#This Row],Date], 2))</f>
        <v>0</v>
      </c>
      <c r="K150" t="s">
        <v>33</v>
      </c>
      <c r="L150" t="s">
        <v>34</v>
      </c>
      <c r="M150" t="s">
        <v>35</v>
      </c>
      <c r="O150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50" s="1">
        <f>IF([[#This Row],Format]="Story", IFERROR([[#This Row],[Story Last Views]]/[[#This Row],[Story First Views]]*100, 0), "")</f>
        <v>0</v>
      </c>
      <c r="AD150" s="1">
        <f>IFERROR(([[#This Row],Likes]+[[#This Row],Comments]+[[#This Row],Saves]+[[#This Row],Shares]) / [[#This Row],Reach] * 100, 0)</f>
        <v>0</v>
      </c>
      <c r="AE150" s="1">
        <f>IFERROR([[#This Row],Saves]/[[#This Row],Reach]*100, 0)</f>
        <v>0</v>
      </c>
      <c r="AF150" s="1">
        <f>IFERROR([[#This Row],Shares]/[[#This Row],Reach]*100, 0)</f>
        <v>0</v>
      </c>
      <c r="AG150" s="1">
        <f>IFERROR([[#This Row],Clicks]/[[#This Row],Reach]*100, 0)</f>
        <v>0</v>
      </c>
    </row>
    <row r="151" spans="2:33">
      <c r="B151">
        <f>IF([[#This Row],Date]="", "", WEEKNUM([[#This Row],Date], 2))</f>
        <v>0</v>
      </c>
      <c r="K151" t="s">
        <v>33</v>
      </c>
      <c r="L151" t="s">
        <v>34</v>
      </c>
      <c r="M151" t="s">
        <v>35</v>
      </c>
      <c r="O151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51" s="1">
        <f>IF([[#This Row],Format]="Story", IFERROR([[#This Row],[Story Last Views]]/[[#This Row],[Story First Views]]*100, 0), "")</f>
        <v>0</v>
      </c>
      <c r="AD151" s="1">
        <f>IFERROR(([[#This Row],Likes]+[[#This Row],Comments]+[[#This Row],Saves]+[[#This Row],Shares]) / [[#This Row],Reach] * 100, 0)</f>
        <v>0</v>
      </c>
      <c r="AE151" s="1">
        <f>IFERROR([[#This Row],Saves]/[[#This Row],Reach]*100, 0)</f>
        <v>0</v>
      </c>
      <c r="AF151" s="1">
        <f>IFERROR([[#This Row],Shares]/[[#This Row],Reach]*100, 0)</f>
        <v>0</v>
      </c>
      <c r="AG151" s="1">
        <f>IFERROR([[#This Row],Clicks]/[[#This Row],Reach]*100, 0)</f>
        <v>0</v>
      </c>
    </row>
    <row r="152" spans="2:33">
      <c r="B152">
        <f>IF([[#This Row],Date]="", "", WEEKNUM([[#This Row],Date], 2))</f>
        <v>0</v>
      </c>
      <c r="K152" t="s">
        <v>33</v>
      </c>
      <c r="L152" t="s">
        <v>34</v>
      </c>
      <c r="M152" t="s">
        <v>35</v>
      </c>
      <c r="O152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52" s="1">
        <f>IF([[#This Row],Format]="Story", IFERROR([[#This Row],[Story Last Views]]/[[#This Row],[Story First Views]]*100, 0), "")</f>
        <v>0</v>
      </c>
      <c r="AD152" s="1">
        <f>IFERROR(([[#This Row],Likes]+[[#This Row],Comments]+[[#This Row],Saves]+[[#This Row],Shares]) / [[#This Row],Reach] * 100, 0)</f>
        <v>0</v>
      </c>
      <c r="AE152" s="1">
        <f>IFERROR([[#This Row],Saves]/[[#This Row],Reach]*100, 0)</f>
        <v>0</v>
      </c>
      <c r="AF152" s="1">
        <f>IFERROR([[#This Row],Shares]/[[#This Row],Reach]*100, 0)</f>
        <v>0</v>
      </c>
      <c r="AG152" s="1">
        <f>IFERROR([[#This Row],Clicks]/[[#This Row],Reach]*100, 0)</f>
        <v>0</v>
      </c>
    </row>
    <row r="153" spans="2:33">
      <c r="B153">
        <f>IF([[#This Row],Date]="", "", WEEKNUM([[#This Row],Date], 2))</f>
        <v>0</v>
      </c>
      <c r="K153" t="s">
        <v>33</v>
      </c>
      <c r="L153" t="s">
        <v>34</v>
      </c>
      <c r="M153" t="s">
        <v>35</v>
      </c>
      <c r="O153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53" s="1">
        <f>IF([[#This Row],Format]="Story", IFERROR([[#This Row],[Story Last Views]]/[[#This Row],[Story First Views]]*100, 0), "")</f>
        <v>0</v>
      </c>
      <c r="AD153" s="1">
        <f>IFERROR(([[#This Row],Likes]+[[#This Row],Comments]+[[#This Row],Saves]+[[#This Row],Shares]) / [[#This Row],Reach] * 100, 0)</f>
        <v>0</v>
      </c>
      <c r="AE153" s="1">
        <f>IFERROR([[#This Row],Saves]/[[#This Row],Reach]*100, 0)</f>
        <v>0</v>
      </c>
      <c r="AF153" s="1">
        <f>IFERROR([[#This Row],Shares]/[[#This Row],Reach]*100, 0)</f>
        <v>0</v>
      </c>
      <c r="AG153" s="1">
        <f>IFERROR([[#This Row],Clicks]/[[#This Row],Reach]*100, 0)</f>
        <v>0</v>
      </c>
    </row>
    <row r="154" spans="2:33">
      <c r="B154">
        <f>IF([[#This Row],Date]="", "", WEEKNUM([[#This Row],Date], 2))</f>
        <v>0</v>
      </c>
      <c r="K154" t="s">
        <v>33</v>
      </c>
      <c r="L154" t="s">
        <v>34</v>
      </c>
      <c r="M154" t="s">
        <v>35</v>
      </c>
      <c r="O154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54" s="1">
        <f>IF([[#This Row],Format]="Story", IFERROR([[#This Row],[Story Last Views]]/[[#This Row],[Story First Views]]*100, 0), "")</f>
        <v>0</v>
      </c>
      <c r="AD154" s="1">
        <f>IFERROR(([[#This Row],Likes]+[[#This Row],Comments]+[[#This Row],Saves]+[[#This Row],Shares]) / [[#This Row],Reach] * 100, 0)</f>
        <v>0</v>
      </c>
      <c r="AE154" s="1">
        <f>IFERROR([[#This Row],Saves]/[[#This Row],Reach]*100, 0)</f>
        <v>0</v>
      </c>
      <c r="AF154" s="1">
        <f>IFERROR([[#This Row],Shares]/[[#This Row],Reach]*100, 0)</f>
        <v>0</v>
      </c>
      <c r="AG154" s="1">
        <f>IFERROR([[#This Row],Clicks]/[[#This Row],Reach]*100, 0)</f>
        <v>0</v>
      </c>
    </row>
    <row r="155" spans="2:33">
      <c r="B155">
        <f>IF([[#This Row],Date]="", "", WEEKNUM([[#This Row],Date], 2))</f>
        <v>0</v>
      </c>
      <c r="K155" t="s">
        <v>33</v>
      </c>
      <c r="L155" t="s">
        <v>34</v>
      </c>
      <c r="M155" t="s">
        <v>35</v>
      </c>
      <c r="O155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55" s="1">
        <f>IF([[#This Row],Format]="Story", IFERROR([[#This Row],[Story Last Views]]/[[#This Row],[Story First Views]]*100, 0), "")</f>
        <v>0</v>
      </c>
      <c r="AD155" s="1">
        <f>IFERROR(([[#This Row],Likes]+[[#This Row],Comments]+[[#This Row],Saves]+[[#This Row],Shares]) / [[#This Row],Reach] * 100, 0)</f>
        <v>0</v>
      </c>
      <c r="AE155" s="1">
        <f>IFERROR([[#This Row],Saves]/[[#This Row],Reach]*100, 0)</f>
        <v>0</v>
      </c>
      <c r="AF155" s="1">
        <f>IFERROR([[#This Row],Shares]/[[#This Row],Reach]*100, 0)</f>
        <v>0</v>
      </c>
      <c r="AG155" s="1">
        <f>IFERROR([[#This Row],Clicks]/[[#This Row],Reach]*100, 0)</f>
        <v>0</v>
      </c>
    </row>
    <row r="156" spans="2:33">
      <c r="B156">
        <f>IF([[#This Row],Date]="", "", WEEKNUM([[#This Row],Date], 2))</f>
        <v>0</v>
      </c>
      <c r="K156" t="s">
        <v>33</v>
      </c>
      <c r="L156" t="s">
        <v>34</v>
      </c>
      <c r="M156" t="s">
        <v>35</v>
      </c>
      <c r="O156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56" s="1">
        <f>IF([[#This Row],Format]="Story", IFERROR([[#This Row],[Story Last Views]]/[[#This Row],[Story First Views]]*100, 0), "")</f>
        <v>0</v>
      </c>
      <c r="AD156" s="1">
        <f>IFERROR(([[#This Row],Likes]+[[#This Row],Comments]+[[#This Row],Saves]+[[#This Row],Shares]) / [[#This Row],Reach] * 100, 0)</f>
        <v>0</v>
      </c>
      <c r="AE156" s="1">
        <f>IFERROR([[#This Row],Saves]/[[#This Row],Reach]*100, 0)</f>
        <v>0</v>
      </c>
      <c r="AF156" s="1">
        <f>IFERROR([[#This Row],Shares]/[[#This Row],Reach]*100, 0)</f>
        <v>0</v>
      </c>
      <c r="AG156" s="1">
        <f>IFERROR([[#This Row],Clicks]/[[#This Row],Reach]*100, 0)</f>
        <v>0</v>
      </c>
    </row>
    <row r="157" spans="2:33">
      <c r="B157">
        <f>IF([[#This Row],Date]="", "", WEEKNUM([[#This Row],Date], 2))</f>
        <v>0</v>
      </c>
      <c r="K157" t="s">
        <v>33</v>
      </c>
      <c r="L157" t="s">
        <v>34</v>
      </c>
      <c r="M157" t="s">
        <v>35</v>
      </c>
      <c r="O157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57" s="1">
        <f>IF([[#This Row],Format]="Story", IFERROR([[#This Row],[Story Last Views]]/[[#This Row],[Story First Views]]*100, 0), "")</f>
        <v>0</v>
      </c>
      <c r="AD157" s="1">
        <f>IFERROR(([[#This Row],Likes]+[[#This Row],Comments]+[[#This Row],Saves]+[[#This Row],Shares]) / [[#This Row],Reach] * 100, 0)</f>
        <v>0</v>
      </c>
      <c r="AE157" s="1">
        <f>IFERROR([[#This Row],Saves]/[[#This Row],Reach]*100, 0)</f>
        <v>0</v>
      </c>
      <c r="AF157" s="1">
        <f>IFERROR([[#This Row],Shares]/[[#This Row],Reach]*100, 0)</f>
        <v>0</v>
      </c>
      <c r="AG157" s="1">
        <f>IFERROR([[#This Row],Clicks]/[[#This Row],Reach]*100, 0)</f>
        <v>0</v>
      </c>
    </row>
    <row r="158" spans="2:33">
      <c r="B158">
        <f>IF([[#This Row],Date]="", "", WEEKNUM([[#This Row],Date], 2))</f>
        <v>0</v>
      </c>
      <c r="K158" t="s">
        <v>33</v>
      </c>
      <c r="L158" t="s">
        <v>34</v>
      </c>
      <c r="M158" t="s">
        <v>35</v>
      </c>
      <c r="O158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58" s="1">
        <f>IF([[#This Row],Format]="Story", IFERROR([[#This Row],[Story Last Views]]/[[#This Row],[Story First Views]]*100, 0), "")</f>
        <v>0</v>
      </c>
      <c r="AD158" s="1">
        <f>IFERROR(([[#This Row],Likes]+[[#This Row],Comments]+[[#This Row],Saves]+[[#This Row],Shares]) / [[#This Row],Reach] * 100, 0)</f>
        <v>0</v>
      </c>
      <c r="AE158" s="1">
        <f>IFERROR([[#This Row],Saves]/[[#This Row],Reach]*100, 0)</f>
        <v>0</v>
      </c>
      <c r="AF158" s="1">
        <f>IFERROR([[#This Row],Shares]/[[#This Row],Reach]*100, 0)</f>
        <v>0</v>
      </c>
      <c r="AG158" s="1">
        <f>IFERROR([[#This Row],Clicks]/[[#This Row],Reach]*100, 0)</f>
        <v>0</v>
      </c>
    </row>
    <row r="159" spans="2:33">
      <c r="B159">
        <f>IF([[#This Row],Date]="", "", WEEKNUM([[#This Row],Date], 2))</f>
        <v>0</v>
      </c>
      <c r="K159" t="s">
        <v>33</v>
      </c>
      <c r="L159" t="s">
        <v>34</v>
      </c>
      <c r="M159" t="s">
        <v>35</v>
      </c>
      <c r="O159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59" s="1">
        <f>IF([[#This Row],Format]="Story", IFERROR([[#This Row],[Story Last Views]]/[[#This Row],[Story First Views]]*100, 0), "")</f>
        <v>0</v>
      </c>
      <c r="AD159" s="1">
        <f>IFERROR(([[#This Row],Likes]+[[#This Row],Comments]+[[#This Row],Saves]+[[#This Row],Shares]) / [[#This Row],Reach] * 100, 0)</f>
        <v>0</v>
      </c>
      <c r="AE159" s="1">
        <f>IFERROR([[#This Row],Saves]/[[#This Row],Reach]*100, 0)</f>
        <v>0</v>
      </c>
      <c r="AF159" s="1">
        <f>IFERROR([[#This Row],Shares]/[[#This Row],Reach]*100, 0)</f>
        <v>0</v>
      </c>
      <c r="AG159" s="1">
        <f>IFERROR([[#This Row],Clicks]/[[#This Row],Reach]*100, 0)</f>
        <v>0</v>
      </c>
    </row>
    <row r="160" spans="2:33">
      <c r="B160">
        <f>IF([[#This Row],Date]="", "", WEEKNUM([[#This Row],Date], 2))</f>
        <v>0</v>
      </c>
      <c r="K160" t="s">
        <v>33</v>
      </c>
      <c r="L160" t="s">
        <v>34</v>
      </c>
      <c r="M160" t="s">
        <v>35</v>
      </c>
      <c r="O160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60" s="1">
        <f>IF([[#This Row],Format]="Story", IFERROR([[#This Row],[Story Last Views]]/[[#This Row],[Story First Views]]*100, 0), "")</f>
        <v>0</v>
      </c>
      <c r="AD160" s="1">
        <f>IFERROR(([[#This Row],Likes]+[[#This Row],Comments]+[[#This Row],Saves]+[[#This Row],Shares]) / [[#This Row],Reach] * 100, 0)</f>
        <v>0</v>
      </c>
      <c r="AE160" s="1">
        <f>IFERROR([[#This Row],Saves]/[[#This Row],Reach]*100, 0)</f>
        <v>0</v>
      </c>
      <c r="AF160" s="1">
        <f>IFERROR([[#This Row],Shares]/[[#This Row],Reach]*100, 0)</f>
        <v>0</v>
      </c>
      <c r="AG160" s="1">
        <f>IFERROR([[#This Row],Clicks]/[[#This Row],Reach]*100, 0)</f>
        <v>0</v>
      </c>
    </row>
    <row r="161" spans="2:33">
      <c r="B161">
        <f>IF([[#This Row],Date]="", "", WEEKNUM([[#This Row],Date], 2))</f>
        <v>0</v>
      </c>
      <c r="K161" t="s">
        <v>33</v>
      </c>
      <c r="L161" t="s">
        <v>34</v>
      </c>
      <c r="M161" t="s">
        <v>35</v>
      </c>
      <c r="O161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61" s="1">
        <f>IF([[#This Row],Format]="Story", IFERROR([[#This Row],[Story Last Views]]/[[#This Row],[Story First Views]]*100, 0), "")</f>
        <v>0</v>
      </c>
      <c r="AD161" s="1">
        <f>IFERROR(([[#This Row],Likes]+[[#This Row],Comments]+[[#This Row],Saves]+[[#This Row],Shares]) / [[#This Row],Reach] * 100, 0)</f>
        <v>0</v>
      </c>
      <c r="AE161" s="1">
        <f>IFERROR([[#This Row],Saves]/[[#This Row],Reach]*100, 0)</f>
        <v>0</v>
      </c>
      <c r="AF161" s="1">
        <f>IFERROR([[#This Row],Shares]/[[#This Row],Reach]*100, 0)</f>
        <v>0</v>
      </c>
      <c r="AG161" s="1">
        <f>IFERROR([[#This Row],Clicks]/[[#This Row],Reach]*100, 0)</f>
        <v>0</v>
      </c>
    </row>
    <row r="162" spans="2:33">
      <c r="B162">
        <f>IF([[#This Row],Date]="", "", WEEKNUM([[#This Row],Date], 2))</f>
        <v>0</v>
      </c>
      <c r="K162" t="s">
        <v>33</v>
      </c>
      <c r="L162" t="s">
        <v>34</v>
      </c>
      <c r="M162" t="s">
        <v>35</v>
      </c>
      <c r="O162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62" s="1">
        <f>IF([[#This Row],Format]="Story", IFERROR([[#This Row],[Story Last Views]]/[[#This Row],[Story First Views]]*100, 0), "")</f>
        <v>0</v>
      </c>
      <c r="AD162" s="1">
        <f>IFERROR(([[#This Row],Likes]+[[#This Row],Comments]+[[#This Row],Saves]+[[#This Row],Shares]) / [[#This Row],Reach] * 100, 0)</f>
        <v>0</v>
      </c>
      <c r="AE162" s="1">
        <f>IFERROR([[#This Row],Saves]/[[#This Row],Reach]*100, 0)</f>
        <v>0</v>
      </c>
      <c r="AF162" s="1">
        <f>IFERROR([[#This Row],Shares]/[[#This Row],Reach]*100, 0)</f>
        <v>0</v>
      </c>
      <c r="AG162" s="1">
        <f>IFERROR([[#This Row],Clicks]/[[#This Row],Reach]*100, 0)</f>
        <v>0</v>
      </c>
    </row>
    <row r="163" spans="2:33">
      <c r="B163">
        <f>IF([[#This Row],Date]="", "", WEEKNUM([[#This Row],Date], 2))</f>
        <v>0</v>
      </c>
      <c r="K163" t="s">
        <v>33</v>
      </c>
      <c r="L163" t="s">
        <v>34</v>
      </c>
      <c r="M163" t="s">
        <v>35</v>
      </c>
      <c r="O163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63" s="1">
        <f>IF([[#This Row],Format]="Story", IFERROR([[#This Row],[Story Last Views]]/[[#This Row],[Story First Views]]*100, 0), "")</f>
        <v>0</v>
      </c>
      <c r="AD163" s="1">
        <f>IFERROR(([[#This Row],Likes]+[[#This Row],Comments]+[[#This Row],Saves]+[[#This Row],Shares]) / [[#This Row],Reach] * 100, 0)</f>
        <v>0</v>
      </c>
      <c r="AE163" s="1">
        <f>IFERROR([[#This Row],Saves]/[[#This Row],Reach]*100, 0)</f>
        <v>0</v>
      </c>
      <c r="AF163" s="1">
        <f>IFERROR([[#This Row],Shares]/[[#This Row],Reach]*100, 0)</f>
        <v>0</v>
      </c>
      <c r="AG163" s="1">
        <f>IFERROR([[#This Row],Clicks]/[[#This Row],Reach]*100, 0)</f>
        <v>0</v>
      </c>
    </row>
    <row r="164" spans="2:33">
      <c r="B164">
        <f>IF([[#This Row],Date]="", "", WEEKNUM([[#This Row],Date], 2))</f>
        <v>0</v>
      </c>
      <c r="K164" t="s">
        <v>33</v>
      </c>
      <c r="L164" t="s">
        <v>34</v>
      </c>
      <c r="M164" t="s">
        <v>35</v>
      </c>
      <c r="O164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64" s="1">
        <f>IF([[#This Row],Format]="Story", IFERROR([[#This Row],[Story Last Views]]/[[#This Row],[Story First Views]]*100, 0), "")</f>
        <v>0</v>
      </c>
      <c r="AD164" s="1">
        <f>IFERROR(([[#This Row],Likes]+[[#This Row],Comments]+[[#This Row],Saves]+[[#This Row],Shares]) / [[#This Row],Reach] * 100, 0)</f>
        <v>0</v>
      </c>
      <c r="AE164" s="1">
        <f>IFERROR([[#This Row],Saves]/[[#This Row],Reach]*100, 0)</f>
        <v>0</v>
      </c>
      <c r="AF164" s="1">
        <f>IFERROR([[#This Row],Shares]/[[#This Row],Reach]*100, 0)</f>
        <v>0</v>
      </c>
      <c r="AG164" s="1">
        <f>IFERROR([[#This Row],Clicks]/[[#This Row],Reach]*100, 0)</f>
        <v>0</v>
      </c>
    </row>
    <row r="165" spans="2:33">
      <c r="B165">
        <f>IF([[#This Row],Date]="", "", WEEKNUM([[#This Row],Date], 2))</f>
        <v>0</v>
      </c>
      <c r="K165" t="s">
        <v>33</v>
      </c>
      <c r="L165" t="s">
        <v>34</v>
      </c>
      <c r="M165" t="s">
        <v>35</v>
      </c>
      <c r="O165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65" s="1">
        <f>IF([[#This Row],Format]="Story", IFERROR([[#This Row],[Story Last Views]]/[[#This Row],[Story First Views]]*100, 0), "")</f>
        <v>0</v>
      </c>
      <c r="AD165" s="1">
        <f>IFERROR(([[#This Row],Likes]+[[#This Row],Comments]+[[#This Row],Saves]+[[#This Row],Shares]) / [[#This Row],Reach] * 100, 0)</f>
        <v>0</v>
      </c>
      <c r="AE165" s="1">
        <f>IFERROR([[#This Row],Saves]/[[#This Row],Reach]*100, 0)</f>
        <v>0</v>
      </c>
      <c r="AF165" s="1">
        <f>IFERROR([[#This Row],Shares]/[[#This Row],Reach]*100, 0)</f>
        <v>0</v>
      </c>
      <c r="AG165" s="1">
        <f>IFERROR([[#This Row],Clicks]/[[#This Row],Reach]*100, 0)</f>
        <v>0</v>
      </c>
    </row>
    <row r="166" spans="2:33">
      <c r="B166">
        <f>IF([[#This Row],Date]="", "", WEEKNUM([[#This Row],Date], 2))</f>
        <v>0</v>
      </c>
      <c r="K166" t="s">
        <v>33</v>
      </c>
      <c r="L166" t="s">
        <v>34</v>
      </c>
      <c r="M166" t="s">
        <v>35</v>
      </c>
      <c r="O166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66" s="1">
        <f>IF([[#This Row],Format]="Story", IFERROR([[#This Row],[Story Last Views]]/[[#This Row],[Story First Views]]*100, 0), "")</f>
        <v>0</v>
      </c>
      <c r="AD166" s="1">
        <f>IFERROR(([[#This Row],Likes]+[[#This Row],Comments]+[[#This Row],Saves]+[[#This Row],Shares]) / [[#This Row],Reach] * 100, 0)</f>
        <v>0</v>
      </c>
      <c r="AE166" s="1">
        <f>IFERROR([[#This Row],Saves]/[[#This Row],Reach]*100, 0)</f>
        <v>0</v>
      </c>
      <c r="AF166" s="1">
        <f>IFERROR([[#This Row],Shares]/[[#This Row],Reach]*100, 0)</f>
        <v>0</v>
      </c>
      <c r="AG166" s="1">
        <f>IFERROR([[#This Row],Clicks]/[[#This Row],Reach]*100, 0)</f>
        <v>0</v>
      </c>
    </row>
    <row r="167" spans="2:33">
      <c r="B167">
        <f>IF([[#This Row],Date]="", "", WEEKNUM([[#This Row],Date], 2))</f>
        <v>0</v>
      </c>
      <c r="K167" t="s">
        <v>33</v>
      </c>
      <c r="L167" t="s">
        <v>34</v>
      </c>
      <c r="M167" t="s">
        <v>35</v>
      </c>
      <c r="O167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67" s="1">
        <f>IF([[#This Row],Format]="Story", IFERROR([[#This Row],[Story Last Views]]/[[#This Row],[Story First Views]]*100, 0), "")</f>
        <v>0</v>
      </c>
      <c r="AD167" s="1">
        <f>IFERROR(([[#This Row],Likes]+[[#This Row],Comments]+[[#This Row],Saves]+[[#This Row],Shares]) / [[#This Row],Reach] * 100, 0)</f>
        <v>0</v>
      </c>
      <c r="AE167" s="1">
        <f>IFERROR([[#This Row],Saves]/[[#This Row],Reach]*100, 0)</f>
        <v>0</v>
      </c>
      <c r="AF167" s="1">
        <f>IFERROR([[#This Row],Shares]/[[#This Row],Reach]*100, 0)</f>
        <v>0</v>
      </c>
      <c r="AG167" s="1">
        <f>IFERROR([[#This Row],Clicks]/[[#This Row],Reach]*100, 0)</f>
        <v>0</v>
      </c>
    </row>
    <row r="168" spans="2:33">
      <c r="B168">
        <f>IF([[#This Row],Date]="", "", WEEKNUM([[#This Row],Date], 2))</f>
        <v>0</v>
      </c>
      <c r="K168" t="s">
        <v>33</v>
      </c>
      <c r="L168" t="s">
        <v>34</v>
      </c>
      <c r="M168" t="s">
        <v>35</v>
      </c>
      <c r="O168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68" s="1">
        <f>IF([[#This Row],Format]="Story", IFERROR([[#This Row],[Story Last Views]]/[[#This Row],[Story First Views]]*100, 0), "")</f>
        <v>0</v>
      </c>
      <c r="AD168" s="1">
        <f>IFERROR(([[#This Row],Likes]+[[#This Row],Comments]+[[#This Row],Saves]+[[#This Row],Shares]) / [[#This Row],Reach] * 100, 0)</f>
        <v>0</v>
      </c>
      <c r="AE168" s="1">
        <f>IFERROR([[#This Row],Saves]/[[#This Row],Reach]*100, 0)</f>
        <v>0</v>
      </c>
      <c r="AF168" s="1">
        <f>IFERROR([[#This Row],Shares]/[[#This Row],Reach]*100, 0)</f>
        <v>0</v>
      </c>
      <c r="AG168" s="1">
        <f>IFERROR([[#This Row],Clicks]/[[#This Row],Reach]*100, 0)</f>
        <v>0</v>
      </c>
    </row>
    <row r="169" spans="2:33">
      <c r="B169">
        <f>IF([[#This Row],Date]="", "", WEEKNUM([[#This Row],Date], 2))</f>
        <v>0</v>
      </c>
      <c r="K169" t="s">
        <v>33</v>
      </c>
      <c r="L169" t="s">
        <v>34</v>
      </c>
      <c r="M169" t="s">
        <v>35</v>
      </c>
      <c r="O169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69" s="1">
        <f>IF([[#This Row],Format]="Story", IFERROR([[#This Row],[Story Last Views]]/[[#This Row],[Story First Views]]*100, 0), "")</f>
        <v>0</v>
      </c>
      <c r="AD169" s="1">
        <f>IFERROR(([[#This Row],Likes]+[[#This Row],Comments]+[[#This Row],Saves]+[[#This Row],Shares]) / [[#This Row],Reach] * 100, 0)</f>
        <v>0</v>
      </c>
      <c r="AE169" s="1">
        <f>IFERROR([[#This Row],Saves]/[[#This Row],Reach]*100, 0)</f>
        <v>0</v>
      </c>
      <c r="AF169" s="1">
        <f>IFERROR([[#This Row],Shares]/[[#This Row],Reach]*100, 0)</f>
        <v>0</v>
      </c>
      <c r="AG169" s="1">
        <f>IFERROR([[#This Row],Clicks]/[[#This Row],Reach]*100, 0)</f>
        <v>0</v>
      </c>
    </row>
    <row r="170" spans="2:33">
      <c r="B170">
        <f>IF([[#This Row],Date]="", "", WEEKNUM([[#This Row],Date], 2))</f>
        <v>0</v>
      </c>
      <c r="K170" t="s">
        <v>33</v>
      </c>
      <c r="L170" t="s">
        <v>34</v>
      </c>
      <c r="M170" t="s">
        <v>35</v>
      </c>
      <c r="O170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70" s="1">
        <f>IF([[#This Row],Format]="Story", IFERROR([[#This Row],[Story Last Views]]/[[#This Row],[Story First Views]]*100, 0), "")</f>
        <v>0</v>
      </c>
      <c r="AD170" s="1">
        <f>IFERROR(([[#This Row],Likes]+[[#This Row],Comments]+[[#This Row],Saves]+[[#This Row],Shares]) / [[#This Row],Reach] * 100, 0)</f>
        <v>0</v>
      </c>
      <c r="AE170" s="1">
        <f>IFERROR([[#This Row],Saves]/[[#This Row],Reach]*100, 0)</f>
        <v>0</v>
      </c>
      <c r="AF170" s="1">
        <f>IFERROR([[#This Row],Shares]/[[#This Row],Reach]*100, 0)</f>
        <v>0</v>
      </c>
      <c r="AG170" s="1">
        <f>IFERROR([[#This Row],Clicks]/[[#This Row],Reach]*100, 0)</f>
        <v>0</v>
      </c>
    </row>
    <row r="171" spans="2:33">
      <c r="B171">
        <f>IF([[#This Row],Date]="", "", WEEKNUM([[#This Row],Date], 2))</f>
        <v>0</v>
      </c>
      <c r="K171" t="s">
        <v>33</v>
      </c>
      <c r="L171" t="s">
        <v>34</v>
      </c>
      <c r="M171" t="s">
        <v>35</v>
      </c>
      <c r="O171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71" s="1">
        <f>IF([[#This Row],Format]="Story", IFERROR([[#This Row],[Story Last Views]]/[[#This Row],[Story First Views]]*100, 0), "")</f>
        <v>0</v>
      </c>
      <c r="AD171" s="1">
        <f>IFERROR(([[#This Row],Likes]+[[#This Row],Comments]+[[#This Row],Saves]+[[#This Row],Shares]) / [[#This Row],Reach] * 100, 0)</f>
        <v>0</v>
      </c>
      <c r="AE171" s="1">
        <f>IFERROR([[#This Row],Saves]/[[#This Row],Reach]*100, 0)</f>
        <v>0</v>
      </c>
      <c r="AF171" s="1">
        <f>IFERROR([[#This Row],Shares]/[[#This Row],Reach]*100, 0)</f>
        <v>0</v>
      </c>
      <c r="AG171" s="1">
        <f>IFERROR([[#This Row],Clicks]/[[#This Row],Reach]*100, 0)</f>
        <v>0</v>
      </c>
    </row>
    <row r="172" spans="2:33">
      <c r="B172">
        <f>IF([[#This Row],Date]="", "", WEEKNUM([[#This Row],Date], 2))</f>
        <v>0</v>
      </c>
      <c r="K172" t="s">
        <v>33</v>
      </c>
      <c r="L172" t="s">
        <v>34</v>
      </c>
      <c r="M172" t="s">
        <v>35</v>
      </c>
      <c r="O172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72" s="1">
        <f>IF([[#This Row],Format]="Story", IFERROR([[#This Row],[Story Last Views]]/[[#This Row],[Story First Views]]*100, 0), "")</f>
        <v>0</v>
      </c>
      <c r="AD172" s="1">
        <f>IFERROR(([[#This Row],Likes]+[[#This Row],Comments]+[[#This Row],Saves]+[[#This Row],Shares]) / [[#This Row],Reach] * 100, 0)</f>
        <v>0</v>
      </c>
      <c r="AE172" s="1">
        <f>IFERROR([[#This Row],Saves]/[[#This Row],Reach]*100, 0)</f>
        <v>0</v>
      </c>
      <c r="AF172" s="1">
        <f>IFERROR([[#This Row],Shares]/[[#This Row],Reach]*100, 0)</f>
        <v>0</v>
      </c>
      <c r="AG172" s="1">
        <f>IFERROR([[#This Row],Clicks]/[[#This Row],Reach]*100, 0)</f>
        <v>0</v>
      </c>
    </row>
    <row r="173" spans="2:33">
      <c r="B173">
        <f>IF([[#This Row],Date]="", "", WEEKNUM([[#This Row],Date], 2))</f>
        <v>0</v>
      </c>
      <c r="K173" t="s">
        <v>33</v>
      </c>
      <c r="L173" t="s">
        <v>34</v>
      </c>
      <c r="M173" t="s">
        <v>35</v>
      </c>
      <c r="O173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73" s="1">
        <f>IF([[#This Row],Format]="Story", IFERROR([[#This Row],[Story Last Views]]/[[#This Row],[Story First Views]]*100, 0), "")</f>
        <v>0</v>
      </c>
      <c r="AD173" s="1">
        <f>IFERROR(([[#This Row],Likes]+[[#This Row],Comments]+[[#This Row],Saves]+[[#This Row],Shares]) / [[#This Row],Reach] * 100, 0)</f>
        <v>0</v>
      </c>
      <c r="AE173" s="1">
        <f>IFERROR([[#This Row],Saves]/[[#This Row],Reach]*100, 0)</f>
        <v>0</v>
      </c>
      <c r="AF173" s="1">
        <f>IFERROR([[#This Row],Shares]/[[#This Row],Reach]*100, 0)</f>
        <v>0</v>
      </c>
      <c r="AG173" s="1">
        <f>IFERROR([[#This Row],Clicks]/[[#This Row],Reach]*100, 0)</f>
        <v>0</v>
      </c>
    </row>
    <row r="174" spans="2:33">
      <c r="B174">
        <f>IF([[#This Row],Date]="", "", WEEKNUM([[#This Row],Date], 2))</f>
        <v>0</v>
      </c>
      <c r="K174" t="s">
        <v>33</v>
      </c>
      <c r="L174" t="s">
        <v>34</v>
      </c>
      <c r="M174" t="s">
        <v>35</v>
      </c>
      <c r="O174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74" s="1">
        <f>IF([[#This Row],Format]="Story", IFERROR([[#This Row],[Story Last Views]]/[[#This Row],[Story First Views]]*100, 0), "")</f>
        <v>0</v>
      </c>
      <c r="AD174" s="1">
        <f>IFERROR(([[#This Row],Likes]+[[#This Row],Comments]+[[#This Row],Saves]+[[#This Row],Shares]) / [[#This Row],Reach] * 100, 0)</f>
        <v>0</v>
      </c>
      <c r="AE174" s="1">
        <f>IFERROR([[#This Row],Saves]/[[#This Row],Reach]*100, 0)</f>
        <v>0</v>
      </c>
      <c r="AF174" s="1">
        <f>IFERROR([[#This Row],Shares]/[[#This Row],Reach]*100, 0)</f>
        <v>0</v>
      </c>
      <c r="AG174" s="1">
        <f>IFERROR([[#This Row],Clicks]/[[#This Row],Reach]*100, 0)</f>
        <v>0</v>
      </c>
    </row>
    <row r="175" spans="2:33">
      <c r="B175">
        <f>IF([[#This Row],Date]="", "", WEEKNUM([[#This Row],Date], 2))</f>
        <v>0</v>
      </c>
      <c r="K175" t="s">
        <v>33</v>
      </c>
      <c r="L175" t="s">
        <v>34</v>
      </c>
      <c r="M175" t="s">
        <v>35</v>
      </c>
      <c r="O175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75" s="1">
        <f>IF([[#This Row],Format]="Story", IFERROR([[#This Row],[Story Last Views]]/[[#This Row],[Story First Views]]*100, 0), "")</f>
        <v>0</v>
      </c>
      <c r="AD175" s="1">
        <f>IFERROR(([[#This Row],Likes]+[[#This Row],Comments]+[[#This Row],Saves]+[[#This Row],Shares]) / [[#This Row],Reach] * 100, 0)</f>
        <v>0</v>
      </c>
      <c r="AE175" s="1">
        <f>IFERROR([[#This Row],Saves]/[[#This Row],Reach]*100, 0)</f>
        <v>0</v>
      </c>
      <c r="AF175" s="1">
        <f>IFERROR([[#This Row],Shares]/[[#This Row],Reach]*100, 0)</f>
        <v>0</v>
      </c>
      <c r="AG175" s="1">
        <f>IFERROR([[#This Row],Clicks]/[[#This Row],Reach]*100, 0)</f>
        <v>0</v>
      </c>
    </row>
    <row r="176" spans="2:33">
      <c r="B176">
        <f>IF([[#This Row],Date]="", "", WEEKNUM([[#This Row],Date], 2))</f>
        <v>0</v>
      </c>
      <c r="K176" t="s">
        <v>33</v>
      </c>
      <c r="L176" t="s">
        <v>34</v>
      </c>
      <c r="M176" t="s">
        <v>35</v>
      </c>
      <c r="O176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76" s="1">
        <f>IF([[#This Row],Format]="Story", IFERROR([[#This Row],[Story Last Views]]/[[#This Row],[Story First Views]]*100, 0), "")</f>
        <v>0</v>
      </c>
      <c r="AD176" s="1">
        <f>IFERROR(([[#This Row],Likes]+[[#This Row],Comments]+[[#This Row],Saves]+[[#This Row],Shares]) / [[#This Row],Reach] * 100, 0)</f>
        <v>0</v>
      </c>
      <c r="AE176" s="1">
        <f>IFERROR([[#This Row],Saves]/[[#This Row],Reach]*100, 0)</f>
        <v>0</v>
      </c>
      <c r="AF176" s="1">
        <f>IFERROR([[#This Row],Shares]/[[#This Row],Reach]*100, 0)</f>
        <v>0</v>
      </c>
      <c r="AG176" s="1">
        <f>IFERROR([[#This Row],Clicks]/[[#This Row],Reach]*100, 0)</f>
        <v>0</v>
      </c>
    </row>
    <row r="177" spans="2:33">
      <c r="B177">
        <f>IF([[#This Row],Date]="", "", WEEKNUM([[#This Row],Date], 2))</f>
        <v>0</v>
      </c>
      <c r="K177" t="s">
        <v>33</v>
      </c>
      <c r="L177" t="s">
        <v>34</v>
      </c>
      <c r="M177" t="s">
        <v>35</v>
      </c>
      <c r="O177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77" s="1">
        <f>IF([[#This Row],Format]="Story", IFERROR([[#This Row],[Story Last Views]]/[[#This Row],[Story First Views]]*100, 0), "")</f>
        <v>0</v>
      </c>
      <c r="AD177" s="1">
        <f>IFERROR(([[#This Row],Likes]+[[#This Row],Comments]+[[#This Row],Saves]+[[#This Row],Shares]) / [[#This Row],Reach] * 100, 0)</f>
        <v>0</v>
      </c>
      <c r="AE177" s="1">
        <f>IFERROR([[#This Row],Saves]/[[#This Row],Reach]*100, 0)</f>
        <v>0</v>
      </c>
      <c r="AF177" s="1">
        <f>IFERROR([[#This Row],Shares]/[[#This Row],Reach]*100, 0)</f>
        <v>0</v>
      </c>
      <c r="AG177" s="1">
        <f>IFERROR([[#This Row],Clicks]/[[#This Row],Reach]*100, 0)</f>
        <v>0</v>
      </c>
    </row>
    <row r="178" spans="2:33">
      <c r="B178">
        <f>IF([[#This Row],Date]="", "", WEEKNUM([[#This Row],Date], 2))</f>
        <v>0</v>
      </c>
      <c r="K178" t="s">
        <v>33</v>
      </c>
      <c r="L178" t="s">
        <v>34</v>
      </c>
      <c r="M178" t="s">
        <v>35</v>
      </c>
      <c r="O178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78" s="1">
        <f>IF([[#This Row],Format]="Story", IFERROR([[#This Row],[Story Last Views]]/[[#This Row],[Story First Views]]*100, 0), "")</f>
        <v>0</v>
      </c>
      <c r="AD178" s="1">
        <f>IFERROR(([[#This Row],Likes]+[[#This Row],Comments]+[[#This Row],Saves]+[[#This Row],Shares]) / [[#This Row],Reach] * 100, 0)</f>
        <v>0</v>
      </c>
      <c r="AE178" s="1">
        <f>IFERROR([[#This Row],Saves]/[[#This Row],Reach]*100, 0)</f>
        <v>0</v>
      </c>
      <c r="AF178" s="1">
        <f>IFERROR([[#This Row],Shares]/[[#This Row],Reach]*100, 0)</f>
        <v>0</v>
      </c>
      <c r="AG178" s="1">
        <f>IFERROR([[#This Row],Clicks]/[[#This Row],Reach]*100, 0)</f>
        <v>0</v>
      </c>
    </row>
    <row r="179" spans="2:33">
      <c r="B179">
        <f>IF([[#This Row],Date]="", "", WEEKNUM([[#This Row],Date], 2))</f>
        <v>0</v>
      </c>
      <c r="K179" t="s">
        <v>33</v>
      </c>
      <c r="L179" t="s">
        <v>34</v>
      </c>
      <c r="M179" t="s">
        <v>35</v>
      </c>
      <c r="O179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79" s="1">
        <f>IF([[#This Row],Format]="Story", IFERROR([[#This Row],[Story Last Views]]/[[#This Row],[Story First Views]]*100, 0), "")</f>
        <v>0</v>
      </c>
      <c r="AD179" s="1">
        <f>IFERROR(([[#This Row],Likes]+[[#This Row],Comments]+[[#This Row],Saves]+[[#This Row],Shares]) / [[#This Row],Reach] * 100, 0)</f>
        <v>0</v>
      </c>
      <c r="AE179" s="1">
        <f>IFERROR([[#This Row],Saves]/[[#This Row],Reach]*100, 0)</f>
        <v>0</v>
      </c>
      <c r="AF179" s="1">
        <f>IFERROR([[#This Row],Shares]/[[#This Row],Reach]*100, 0)</f>
        <v>0</v>
      </c>
      <c r="AG179" s="1">
        <f>IFERROR([[#This Row],Clicks]/[[#This Row],Reach]*100, 0)</f>
        <v>0</v>
      </c>
    </row>
    <row r="180" spans="2:33">
      <c r="B180">
        <f>IF([[#This Row],Date]="", "", WEEKNUM([[#This Row],Date], 2))</f>
        <v>0</v>
      </c>
      <c r="K180" t="s">
        <v>33</v>
      </c>
      <c r="L180" t="s">
        <v>34</v>
      </c>
      <c r="M180" t="s">
        <v>35</v>
      </c>
      <c r="O180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80" s="1">
        <f>IF([[#This Row],Format]="Story", IFERROR([[#This Row],[Story Last Views]]/[[#This Row],[Story First Views]]*100, 0), "")</f>
        <v>0</v>
      </c>
      <c r="AD180" s="1">
        <f>IFERROR(([[#This Row],Likes]+[[#This Row],Comments]+[[#This Row],Saves]+[[#This Row],Shares]) / [[#This Row],Reach] * 100, 0)</f>
        <v>0</v>
      </c>
      <c r="AE180" s="1">
        <f>IFERROR([[#This Row],Saves]/[[#This Row],Reach]*100, 0)</f>
        <v>0</v>
      </c>
      <c r="AF180" s="1">
        <f>IFERROR([[#This Row],Shares]/[[#This Row],Reach]*100, 0)</f>
        <v>0</v>
      </c>
      <c r="AG180" s="1">
        <f>IFERROR([[#This Row],Clicks]/[[#This Row],Reach]*100, 0)</f>
        <v>0</v>
      </c>
    </row>
    <row r="181" spans="2:33">
      <c r="B181">
        <f>IF([[#This Row],Date]="", "", WEEKNUM([[#This Row],Date], 2))</f>
        <v>0</v>
      </c>
      <c r="K181" t="s">
        <v>33</v>
      </c>
      <c r="L181" t="s">
        <v>34</v>
      </c>
      <c r="M181" t="s">
        <v>35</v>
      </c>
      <c r="O181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81" s="1">
        <f>IF([[#This Row],Format]="Story", IFERROR([[#This Row],[Story Last Views]]/[[#This Row],[Story First Views]]*100, 0), "")</f>
        <v>0</v>
      </c>
      <c r="AD181" s="1">
        <f>IFERROR(([[#This Row],Likes]+[[#This Row],Comments]+[[#This Row],Saves]+[[#This Row],Shares]) / [[#This Row],Reach] * 100, 0)</f>
        <v>0</v>
      </c>
      <c r="AE181" s="1">
        <f>IFERROR([[#This Row],Saves]/[[#This Row],Reach]*100, 0)</f>
        <v>0</v>
      </c>
      <c r="AF181" s="1">
        <f>IFERROR([[#This Row],Shares]/[[#This Row],Reach]*100, 0)</f>
        <v>0</v>
      </c>
      <c r="AG181" s="1">
        <f>IFERROR([[#This Row],Clicks]/[[#This Row],Reach]*100, 0)</f>
        <v>0</v>
      </c>
    </row>
    <row r="182" spans="2:33">
      <c r="B182">
        <f>IF([[#This Row],Date]="", "", WEEKNUM([[#This Row],Date], 2))</f>
        <v>0</v>
      </c>
      <c r="K182" t="s">
        <v>33</v>
      </c>
      <c r="L182" t="s">
        <v>34</v>
      </c>
      <c r="M182" t="s">
        <v>35</v>
      </c>
      <c r="O182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82" s="1">
        <f>IF([[#This Row],Format]="Story", IFERROR([[#This Row],[Story Last Views]]/[[#This Row],[Story First Views]]*100, 0), "")</f>
        <v>0</v>
      </c>
      <c r="AD182" s="1">
        <f>IFERROR(([[#This Row],Likes]+[[#This Row],Comments]+[[#This Row],Saves]+[[#This Row],Shares]) / [[#This Row],Reach] * 100, 0)</f>
        <v>0</v>
      </c>
      <c r="AE182" s="1">
        <f>IFERROR([[#This Row],Saves]/[[#This Row],Reach]*100, 0)</f>
        <v>0</v>
      </c>
      <c r="AF182" s="1">
        <f>IFERROR([[#This Row],Shares]/[[#This Row],Reach]*100, 0)</f>
        <v>0</v>
      </c>
      <c r="AG182" s="1">
        <f>IFERROR([[#This Row],Clicks]/[[#This Row],Reach]*100, 0)</f>
        <v>0</v>
      </c>
    </row>
    <row r="183" spans="2:33">
      <c r="B183">
        <f>IF([[#This Row],Date]="", "", WEEKNUM([[#This Row],Date], 2))</f>
        <v>0</v>
      </c>
      <c r="K183" t="s">
        <v>33</v>
      </c>
      <c r="L183" t="s">
        <v>34</v>
      </c>
      <c r="M183" t="s">
        <v>35</v>
      </c>
      <c r="O183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83" s="1">
        <f>IF([[#This Row],Format]="Story", IFERROR([[#This Row],[Story Last Views]]/[[#This Row],[Story First Views]]*100, 0), "")</f>
        <v>0</v>
      </c>
      <c r="AD183" s="1">
        <f>IFERROR(([[#This Row],Likes]+[[#This Row],Comments]+[[#This Row],Saves]+[[#This Row],Shares]) / [[#This Row],Reach] * 100, 0)</f>
        <v>0</v>
      </c>
      <c r="AE183" s="1">
        <f>IFERROR([[#This Row],Saves]/[[#This Row],Reach]*100, 0)</f>
        <v>0</v>
      </c>
      <c r="AF183" s="1">
        <f>IFERROR([[#This Row],Shares]/[[#This Row],Reach]*100, 0)</f>
        <v>0</v>
      </c>
      <c r="AG183" s="1">
        <f>IFERROR([[#This Row],Clicks]/[[#This Row],Reach]*100, 0)</f>
        <v>0</v>
      </c>
    </row>
    <row r="184" spans="2:33">
      <c r="B184">
        <f>IF([[#This Row],Date]="", "", WEEKNUM([[#This Row],Date], 2))</f>
        <v>0</v>
      </c>
      <c r="K184" t="s">
        <v>33</v>
      </c>
      <c r="L184" t="s">
        <v>34</v>
      </c>
      <c r="M184" t="s">
        <v>35</v>
      </c>
      <c r="O184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84" s="1">
        <f>IF([[#This Row],Format]="Story", IFERROR([[#This Row],[Story Last Views]]/[[#This Row],[Story First Views]]*100, 0), "")</f>
        <v>0</v>
      </c>
      <c r="AD184" s="1">
        <f>IFERROR(([[#This Row],Likes]+[[#This Row],Comments]+[[#This Row],Saves]+[[#This Row],Shares]) / [[#This Row],Reach] * 100, 0)</f>
        <v>0</v>
      </c>
      <c r="AE184" s="1">
        <f>IFERROR([[#This Row],Saves]/[[#This Row],Reach]*100, 0)</f>
        <v>0</v>
      </c>
      <c r="AF184" s="1">
        <f>IFERROR([[#This Row],Shares]/[[#This Row],Reach]*100, 0)</f>
        <v>0</v>
      </c>
      <c r="AG184" s="1">
        <f>IFERROR([[#This Row],Clicks]/[[#This Row],Reach]*100, 0)</f>
        <v>0</v>
      </c>
    </row>
    <row r="185" spans="2:33">
      <c r="B185">
        <f>IF([[#This Row],Date]="", "", WEEKNUM([[#This Row],Date], 2))</f>
        <v>0</v>
      </c>
      <c r="K185" t="s">
        <v>33</v>
      </c>
      <c r="L185" t="s">
        <v>34</v>
      </c>
      <c r="M185" t="s">
        <v>35</v>
      </c>
      <c r="O185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85" s="1">
        <f>IF([[#This Row],Format]="Story", IFERROR([[#This Row],[Story Last Views]]/[[#This Row],[Story First Views]]*100, 0), "")</f>
        <v>0</v>
      </c>
      <c r="AD185" s="1">
        <f>IFERROR(([[#This Row],Likes]+[[#This Row],Comments]+[[#This Row],Saves]+[[#This Row],Shares]) / [[#This Row],Reach] * 100, 0)</f>
        <v>0</v>
      </c>
      <c r="AE185" s="1">
        <f>IFERROR([[#This Row],Saves]/[[#This Row],Reach]*100, 0)</f>
        <v>0</v>
      </c>
      <c r="AF185" s="1">
        <f>IFERROR([[#This Row],Shares]/[[#This Row],Reach]*100, 0)</f>
        <v>0</v>
      </c>
      <c r="AG185" s="1">
        <f>IFERROR([[#This Row],Clicks]/[[#This Row],Reach]*100, 0)</f>
        <v>0</v>
      </c>
    </row>
    <row r="186" spans="2:33">
      <c r="B186">
        <f>IF([[#This Row],Date]="", "", WEEKNUM([[#This Row],Date], 2))</f>
        <v>0</v>
      </c>
      <c r="K186" t="s">
        <v>33</v>
      </c>
      <c r="L186" t="s">
        <v>34</v>
      </c>
      <c r="M186" t="s">
        <v>35</v>
      </c>
      <c r="O186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86" s="1">
        <f>IF([[#This Row],Format]="Story", IFERROR([[#This Row],[Story Last Views]]/[[#This Row],[Story First Views]]*100, 0), "")</f>
        <v>0</v>
      </c>
      <c r="AD186" s="1">
        <f>IFERROR(([[#This Row],Likes]+[[#This Row],Comments]+[[#This Row],Saves]+[[#This Row],Shares]) / [[#This Row],Reach] * 100, 0)</f>
        <v>0</v>
      </c>
      <c r="AE186" s="1">
        <f>IFERROR([[#This Row],Saves]/[[#This Row],Reach]*100, 0)</f>
        <v>0</v>
      </c>
      <c r="AF186" s="1">
        <f>IFERROR([[#This Row],Shares]/[[#This Row],Reach]*100, 0)</f>
        <v>0</v>
      </c>
      <c r="AG186" s="1">
        <f>IFERROR([[#This Row],Clicks]/[[#This Row],Reach]*100, 0)</f>
        <v>0</v>
      </c>
    </row>
    <row r="187" spans="2:33">
      <c r="B187">
        <f>IF([[#This Row],Date]="", "", WEEKNUM([[#This Row],Date], 2))</f>
        <v>0</v>
      </c>
      <c r="K187" t="s">
        <v>33</v>
      </c>
      <c r="L187" t="s">
        <v>34</v>
      </c>
      <c r="M187" t="s">
        <v>35</v>
      </c>
      <c r="O187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87" s="1">
        <f>IF([[#This Row],Format]="Story", IFERROR([[#This Row],[Story Last Views]]/[[#This Row],[Story First Views]]*100, 0), "")</f>
        <v>0</v>
      </c>
      <c r="AD187" s="1">
        <f>IFERROR(([[#This Row],Likes]+[[#This Row],Comments]+[[#This Row],Saves]+[[#This Row],Shares]) / [[#This Row],Reach] * 100, 0)</f>
        <v>0</v>
      </c>
      <c r="AE187" s="1">
        <f>IFERROR([[#This Row],Saves]/[[#This Row],Reach]*100, 0)</f>
        <v>0</v>
      </c>
      <c r="AF187" s="1">
        <f>IFERROR([[#This Row],Shares]/[[#This Row],Reach]*100, 0)</f>
        <v>0</v>
      </c>
      <c r="AG187" s="1">
        <f>IFERROR([[#This Row],Clicks]/[[#This Row],Reach]*100, 0)</f>
        <v>0</v>
      </c>
    </row>
    <row r="188" spans="2:33">
      <c r="B188">
        <f>IF([[#This Row],Date]="", "", WEEKNUM([[#This Row],Date], 2))</f>
        <v>0</v>
      </c>
      <c r="K188" t="s">
        <v>33</v>
      </c>
      <c r="L188" t="s">
        <v>34</v>
      </c>
      <c r="M188" t="s">
        <v>35</v>
      </c>
      <c r="O188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88" s="1">
        <f>IF([[#This Row],Format]="Story", IFERROR([[#This Row],[Story Last Views]]/[[#This Row],[Story First Views]]*100, 0), "")</f>
        <v>0</v>
      </c>
      <c r="AD188" s="1">
        <f>IFERROR(([[#This Row],Likes]+[[#This Row],Comments]+[[#This Row],Saves]+[[#This Row],Shares]) / [[#This Row],Reach] * 100, 0)</f>
        <v>0</v>
      </c>
      <c r="AE188" s="1">
        <f>IFERROR([[#This Row],Saves]/[[#This Row],Reach]*100, 0)</f>
        <v>0</v>
      </c>
      <c r="AF188" s="1">
        <f>IFERROR([[#This Row],Shares]/[[#This Row],Reach]*100, 0)</f>
        <v>0</v>
      </c>
      <c r="AG188" s="1">
        <f>IFERROR([[#This Row],Clicks]/[[#This Row],Reach]*100, 0)</f>
        <v>0</v>
      </c>
    </row>
    <row r="189" spans="2:33">
      <c r="B189">
        <f>IF([[#This Row],Date]="", "", WEEKNUM([[#This Row],Date], 2))</f>
        <v>0</v>
      </c>
      <c r="K189" t="s">
        <v>33</v>
      </c>
      <c r="L189" t="s">
        <v>34</v>
      </c>
      <c r="M189" t="s">
        <v>35</v>
      </c>
      <c r="O189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89" s="1">
        <f>IF([[#This Row],Format]="Story", IFERROR([[#This Row],[Story Last Views]]/[[#This Row],[Story First Views]]*100, 0), "")</f>
        <v>0</v>
      </c>
      <c r="AD189" s="1">
        <f>IFERROR(([[#This Row],Likes]+[[#This Row],Comments]+[[#This Row],Saves]+[[#This Row],Shares]) / [[#This Row],Reach] * 100, 0)</f>
        <v>0</v>
      </c>
      <c r="AE189" s="1">
        <f>IFERROR([[#This Row],Saves]/[[#This Row],Reach]*100, 0)</f>
        <v>0</v>
      </c>
      <c r="AF189" s="1">
        <f>IFERROR([[#This Row],Shares]/[[#This Row],Reach]*100, 0)</f>
        <v>0</v>
      </c>
      <c r="AG189" s="1">
        <f>IFERROR([[#This Row],Clicks]/[[#This Row],Reach]*100, 0)</f>
        <v>0</v>
      </c>
    </row>
    <row r="190" spans="2:33">
      <c r="B190">
        <f>IF([[#This Row],Date]="", "", WEEKNUM([[#This Row],Date], 2))</f>
        <v>0</v>
      </c>
      <c r="K190" t="s">
        <v>33</v>
      </c>
      <c r="L190" t="s">
        <v>34</v>
      </c>
      <c r="M190" t="s">
        <v>35</v>
      </c>
      <c r="O190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90" s="1">
        <f>IF([[#This Row],Format]="Story", IFERROR([[#This Row],[Story Last Views]]/[[#This Row],[Story First Views]]*100, 0), "")</f>
        <v>0</v>
      </c>
      <c r="AD190" s="1">
        <f>IFERROR(([[#This Row],Likes]+[[#This Row],Comments]+[[#This Row],Saves]+[[#This Row],Shares]) / [[#This Row],Reach] * 100, 0)</f>
        <v>0</v>
      </c>
      <c r="AE190" s="1">
        <f>IFERROR([[#This Row],Saves]/[[#This Row],Reach]*100, 0)</f>
        <v>0</v>
      </c>
      <c r="AF190" s="1">
        <f>IFERROR([[#This Row],Shares]/[[#This Row],Reach]*100, 0)</f>
        <v>0</v>
      </c>
      <c r="AG190" s="1">
        <f>IFERROR([[#This Row],Clicks]/[[#This Row],Reach]*100, 0)</f>
        <v>0</v>
      </c>
    </row>
    <row r="191" spans="2:33">
      <c r="B191">
        <f>IF([[#This Row],Date]="", "", WEEKNUM([[#This Row],Date], 2))</f>
        <v>0</v>
      </c>
      <c r="K191" t="s">
        <v>33</v>
      </c>
      <c r="L191" t="s">
        <v>34</v>
      </c>
      <c r="M191" t="s">
        <v>35</v>
      </c>
      <c r="O191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91" s="1">
        <f>IF([[#This Row],Format]="Story", IFERROR([[#This Row],[Story Last Views]]/[[#This Row],[Story First Views]]*100, 0), "")</f>
        <v>0</v>
      </c>
      <c r="AD191" s="1">
        <f>IFERROR(([[#This Row],Likes]+[[#This Row],Comments]+[[#This Row],Saves]+[[#This Row],Shares]) / [[#This Row],Reach] * 100, 0)</f>
        <v>0</v>
      </c>
      <c r="AE191" s="1">
        <f>IFERROR([[#This Row],Saves]/[[#This Row],Reach]*100, 0)</f>
        <v>0</v>
      </c>
      <c r="AF191" s="1">
        <f>IFERROR([[#This Row],Shares]/[[#This Row],Reach]*100, 0)</f>
        <v>0</v>
      </c>
      <c r="AG191" s="1">
        <f>IFERROR([[#This Row],Clicks]/[[#This Row],Reach]*100, 0)</f>
        <v>0</v>
      </c>
    </row>
    <row r="192" spans="2:33">
      <c r="B192">
        <f>IF([[#This Row],Date]="", "", WEEKNUM([[#This Row],Date], 2))</f>
        <v>0</v>
      </c>
      <c r="K192" t="s">
        <v>33</v>
      </c>
      <c r="L192" t="s">
        <v>34</v>
      </c>
      <c r="M192" t="s">
        <v>35</v>
      </c>
      <c r="O192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92" s="1">
        <f>IF([[#This Row],Format]="Story", IFERROR([[#This Row],[Story Last Views]]/[[#This Row],[Story First Views]]*100, 0), "")</f>
        <v>0</v>
      </c>
      <c r="AD192" s="1">
        <f>IFERROR(([[#This Row],Likes]+[[#This Row],Comments]+[[#This Row],Saves]+[[#This Row],Shares]) / [[#This Row],Reach] * 100, 0)</f>
        <v>0</v>
      </c>
      <c r="AE192" s="1">
        <f>IFERROR([[#This Row],Saves]/[[#This Row],Reach]*100, 0)</f>
        <v>0</v>
      </c>
      <c r="AF192" s="1">
        <f>IFERROR([[#This Row],Shares]/[[#This Row],Reach]*100, 0)</f>
        <v>0</v>
      </c>
      <c r="AG192" s="1">
        <f>IFERROR([[#This Row],Clicks]/[[#This Row],Reach]*100, 0)</f>
        <v>0</v>
      </c>
    </row>
    <row r="193" spans="2:33">
      <c r="B193">
        <f>IF([[#This Row],Date]="", "", WEEKNUM([[#This Row],Date], 2))</f>
        <v>0</v>
      </c>
      <c r="K193" t="s">
        <v>33</v>
      </c>
      <c r="L193" t="s">
        <v>34</v>
      </c>
      <c r="M193" t="s">
        <v>35</v>
      </c>
      <c r="O193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93" s="1">
        <f>IF([[#This Row],Format]="Story", IFERROR([[#This Row],[Story Last Views]]/[[#This Row],[Story First Views]]*100, 0), "")</f>
        <v>0</v>
      </c>
      <c r="AD193" s="1">
        <f>IFERROR(([[#This Row],Likes]+[[#This Row],Comments]+[[#This Row],Saves]+[[#This Row],Shares]) / [[#This Row],Reach] * 100, 0)</f>
        <v>0</v>
      </c>
      <c r="AE193" s="1">
        <f>IFERROR([[#This Row],Saves]/[[#This Row],Reach]*100, 0)</f>
        <v>0</v>
      </c>
      <c r="AF193" s="1">
        <f>IFERROR([[#This Row],Shares]/[[#This Row],Reach]*100, 0)</f>
        <v>0</v>
      </c>
      <c r="AG193" s="1">
        <f>IFERROR([[#This Row],Clicks]/[[#This Row],Reach]*100, 0)</f>
        <v>0</v>
      </c>
    </row>
    <row r="194" spans="2:33">
      <c r="B194">
        <f>IF([[#This Row],Date]="", "", WEEKNUM([[#This Row],Date], 2))</f>
        <v>0</v>
      </c>
      <c r="K194" t="s">
        <v>33</v>
      </c>
      <c r="L194" t="s">
        <v>34</v>
      </c>
      <c r="M194" t="s">
        <v>35</v>
      </c>
      <c r="O194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94" s="1">
        <f>IF([[#This Row],Format]="Story", IFERROR([[#This Row],[Story Last Views]]/[[#This Row],[Story First Views]]*100, 0), "")</f>
        <v>0</v>
      </c>
      <c r="AD194" s="1">
        <f>IFERROR(([[#This Row],Likes]+[[#This Row],Comments]+[[#This Row],Saves]+[[#This Row],Shares]) / [[#This Row],Reach] * 100, 0)</f>
        <v>0</v>
      </c>
      <c r="AE194" s="1">
        <f>IFERROR([[#This Row],Saves]/[[#This Row],Reach]*100, 0)</f>
        <v>0</v>
      </c>
      <c r="AF194" s="1">
        <f>IFERROR([[#This Row],Shares]/[[#This Row],Reach]*100, 0)</f>
        <v>0</v>
      </c>
      <c r="AG194" s="1">
        <f>IFERROR([[#This Row],Clicks]/[[#This Row],Reach]*100, 0)</f>
        <v>0</v>
      </c>
    </row>
    <row r="195" spans="2:33">
      <c r="B195">
        <f>IF([[#This Row],Date]="", "", WEEKNUM([[#This Row],Date], 2))</f>
        <v>0</v>
      </c>
      <c r="K195" t="s">
        <v>33</v>
      </c>
      <c r="L195" t="s">
        <v>34</v>
      </c>
      <c r="M195" t="s">
        <v>35</v>
      </c>
      <c r="O195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95" s="1">
        <f>IF([[#This Row],Format]="Story", IFERROR([[#This Row],[Story Last Views]]/[[#This Row],[Story First Views]]*100, 0), "")</f>
        <v>0</v>
      </c>
      <c r="AD195" s="1">
        <f>IFERROR(([[#This Row],Likes]+[[#This Row],Comments]+[[#This Row],Saves]+[[#This Row],Shares]) / [[#This Row],Reach] * 100, 0)</f>
        <v>0</v>
      </c>
      <c r="AE195" s="1">
        <f>IFERROR([[#This Row],Saves]/[[#This Row],Reach]*100, 0)</f>
        <v>0</v>
      </c>
      <c r="AF195" s="1">
        <f>IFERROR([[#This Row],Shares]/[[#This Row],Reach]*100, 0)</f>
        <v>0</v>
      </c>
      <c r="AG195" s="1">
        <f>IFERROR([[#This Row],Clicks]/[[#This Row],Reach]*100, 0)</f>
        <v>0</v>
      </c>
    </row>
    <row r="196" spans="2:33">
      <c r="B196">
        <f>IF([[#This Row],Date]="", "", WEEKNUM([[#This Row],Date], 2))</f>
        <v>0</v>
      </c>
      <c r="K196" t="s">
        <v>33</v>
      </c>
      <c r="L196" t="s">
        <v>34</v>
      </c>
      <c r="M196" t="s">
        <v>35</v>
      </c>
      <c r="O196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96" s="1">
        <f>IF([[#This Row],Format]="Story", IFERROR([[#This Row],[Story Last Views]]/[[#This Row],[Story First Views]]*100, 0), "")</f>
        <v>0</v>
      </c>
      <c r="AD196" s="1">
        <f>IFERROR(([[#This Row],Likes]+[[#This Row],Comments]+[[#This Row],Saves]+[[#This Row],Shares]) / [[#This Row],Reach] * 100, 0)</f>
        <v>0</v>
      </c>
      <c r="AE196" s="1">
        <f>IFERROR([[#This Row],Saves]/[[#This Row],Reach]*100, 0)</f>
        <v>0</v>
      </c>
      <c r="AF196" s="1">
        <f>IFERROR([[#This Row],Shares]/[[#This Row],Reach]*100, 0)</f>
        <v>0</v>
      </c>
      <c r="AG196" s="1">
        <f>IFERROR([[#This Row],Clicks]/[[#This Row],Reach]*100, 0)</f>
        <v>0</v>
      </c>
    </row>
    <row r="197" spans="2:33">
      <c r="B197">
        <f>IF([[#This Row],Date]="", "", WEEKNUM([[#This Row],Date], 2))</f>
        <v>0</v>
      </c>
      <c r="K197" t="s">
        <v>33</v>
      </c>
      <c r="L197" t="s">
        <v>34</v>
      </c>
      <c r="M197" t="s">
        <v>35</v>
      </c>
      <c r="O197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97" s="1">
        <f>IF([[#This Row],Format]="Story", IFERROR([[#This Row],[Story Last Views]]/[[#This Row],[Story First Views]]*100, 0), "")</f>
        <v>0</v>
      </c>
      <c r="AD197" s="1">
        <f>IFERROR(([[#This Row],Likes]+[[#This Row],Comments]+[[#This Row],Saves]+[[#This Row],Shares]) / [[#This Row],Reach] * 100, 0)</f>
        <v>0</v>
      </c>
      <c r="AE197" s="1">
        <f>IFERROR([[#This Row],Saves]/[[#This Row],Reach]*100, 0)</f>
        <v>0</v>
      </c>
      <c r="AF197" s="1">
        <f>IFERROR([[#This Row],Shares]/[[#This Row],Reach]*100, 0)</f>
        <v>0</v>
      </c>
      <c r="AG197" s="1">
        <f>IFERROR([[#This Row],Clicks]/[[#This Row],Reach]*100, 0)</f>
        <v>0</v>
      </c>
    </row>
    <row r="198" spans="2:33">
      <c r="B198">
        <f>IF([[#This Row],Date]="", "", WEEKNUM([[#This Row],Date], 2))</f>
        <v>0</v>
      </c>
      <c r="K198" t="s">
        <v>33</v>
      </c>
      <c r="L198" t="s">
        <v>34</v>
      </c>
      <c r="M198" t="s">
        <v>35</v>
      </c>
      <c r="O198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98" s="1">
        <f>IF([[#This Row],Format]="Story", IFERROR([[#This Row],[Story Last Views]]/[[#This Row],[Story First Views]]*100, 0), "")</f>
        <v>0</v>
      </c>
      <c r="AD198" s="1">
        <f>IFERROR(([[#This Row],Likes]+[[#This Row],Comments]+[[#This Row],Saves]+[[#This Row],Shares]) / [[#This Row],Reach] * 100, 0)</f>
        <v>0</v>
      </c>
      <c r="AE198" s="1">
        <f>IFERROR([[#This Row],Saves]/[[#This Row],Reach]*100, 0)</f>
        <v>0</v>
      </c>
      <c r="AF198" s="1">
        <f>IFERROR([[#This Row],Shares]/[[#This Row],Reach]*100, 0)</f>
        <v>0</v>
      </c>
      <c r="AG198" s="1">
        <f>IFERROR([[#This Row],Clicks]/[[#This Row],Reach]*100, 0)</f>
        <v>0</v>
      </c>
    </row>
    <row r="199" spans="2:33">
      <c r="B199">
        <f>IF([[#This Row],Date]="", "", WEEKNUM([[#This Row],Date], 2))</f>
        <v>0</v>
      </c>
      <c r="K199" t="s">
        <v>33</v>
      </c>
      <c r="L199" t="s">
        <v>34</v>
      </c>
      <c r="M199" t="s">
        <v>35</v>
      </c>
      <c r="O199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199" s="1">
        <f>IF([[#This Row],Format]="Story", IFERROR([[#This Row],[Story Last Views]]/[[#This Row],[Story First Views]]*100, 0), "")</f>
        <v>0</v>
      </c>
      <c r="AD199" s="1">
        <f>IFERROR(([[#This Row],Likes]+[[#This Row],Comments]+[[#This Row],Saves]+[[#This Row],Shares]) / [[#This Row],Reach] * 100, 0)</f>
        <v>0</v>
      </c>
      <c r="AE199" s="1">
        <f>IFERROR([[#This Row],Saves]/[[#This Row],Reach]*100, 0)</f>
        <v>0</v>
      </c>
      <c r="AF199" s="1">
        <f>IFERROR([[#This Row],Shares]/[[#This Row],Reach]*100, 0)</f>
        <v>0</v>
      </c>
      <c r="AG199" s="1">
        <f>IFERROR([[#This Row],Clicks]/[[#This Row],Reach]*100, 0)</f>
        <v>0</v>
      </c>
    </row>
    <row r="200" spans="2:33">
      <c r="B200">
        <f>IF([[#This Row],Date]="", "", WEEKNUM([[#This Row],Date], 2))</f>
        <v>0</v>
      </c>
      <c r="K200" t="s">
        <v>33</v>
      </c>
      <c r="L200" t="s">
        <v>34</v>
      </c>
      <c r="M200" t="s">
        <v>35</v>
      </c>
      <c r="O200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200" s="1">
        <f>IF([[#This Row],Format]="Story", IFERROR([[#This Row],[Story Last Views]]/[[#This Row],[Story First Views]]*100, 0), "")</f>
        <v>0</v>
      </c>
      <c r="AD200" s="1">
        <f>IFERROR(([[#This Row],Likes]+[[#This Row],Comments]+[[#This Row],Saves]+[[#This Row],Shares]) / [[#This Row],Reach] * 100, 0)</f>
        <v>0</v>
      </c>
      <c r="AE200" s="1">
        <f>IFERROR([[#This Row],Saves]/[[#This Row],Reach]*100, 0)</f>
        <v>0</v>
      </c>
      <c r="AF200" s="1">
        <f>IFERROR([[#This Row],Shares]/[[#This Row],Reach]*100, 0)</f>
        <v>0</v>
      </c>
      <c r="AG200" s="1">
        <f>IFERROR([[#This Row],Clicks]/[[#This Row],Reach]*100, 0)</f>
        <v>0</v>
      </c>
    </row>
    <row r="201" spans="2:33">
      <c r="B201">
        <f>IF([[#This Row],Date]="", "", WEEKNUM([[#This Row],Date], 2))</f>
        <v>0</v>
      </c>
      <c r="K201" t="s">
        <v>33</v>
      </c>
      <c r="L201" t="s">
        <v>34</v>
      </c>
      <c r="M201" t="s">
        <v>35</v>
      </c>
      <c r="O201">
        <f>IF([[#This Row],[Target URL]]="","",[[#This Row],[Target URL]] &amp; IF(RIGHT([[#This Row],[Target URL]],1)="?","","?") &amp; "utm_source=" &amp; [[#This Row],UTM_source] &amp; "&amp;utm_medium=" &amp; [[#This Row],UTM_medium] &amp; "&amp;utm_campaign=" &amp; [[#This Row],UTM_campaign] &amp; IF([[#This Row],UTM_content]="","", "&amp;utm_content=" &amp; [[#This Row],UTM_content]))</f>
        <v>0</v>
      </c>
      <c r="AC201" s="1">
        <f>IF([[#This Row],Format]="Story", IFERROR([[#This Row],[Story Last Views]]/[[#This Row],[Story First Views]]*100, 0), "")</f>
        <v>0</v>
      </c>
      <c r="AD201" s="1">
        <f>IFERROR(([[#This Row],Likes]+[[#This Row],Comments]+[[#This Row],Saves]+[[#This Row],Shares]) / [[#This Row],Reach] * 100, 0)</f>
        <v>0</v>
      </c>
      <c r="AE201" s="1">
        <f>IFERROR([[#This Row],Saves]/[[#This Row],Reach]*100, 0)</f>
        <v>0</v>
      </c>
      <c r="AF201" s="1">
        <f>IFERROR([[#This Row],Shares]/[[#This Row],Reach]*100, 0)</f>
        <v>0</v>
      </c>
      <c r="AG201" s="1">
        <f>IFERROR([[#This Row],Clicks]/[[#This Row],Reach]*100, 0)</f>
        <v>0</v>
      </c>
    </row>
  </sheetData>
  <conditionalFormatting sqref="AC2:AC201">
    <cfRule type="top10" dxfId="0" priority="1" rank="10"/>
    <cfRule type="top10" dxfId="1" priority="2" bottom="1" rank="10"/>
  </conditionalFormatting>
  <conditionalFormatting sqref="AD2:AD201">
    <cfRule type="top10" dxfId="0" priority="3" rank="10"/>
    <cfRule type="top10" dxfId="1" priority="4" bottom="1" rank="10"/>
  </conditionalFormatting>
  <conditionalFormatting sqref="AE2:AE201">
    <cfRule type="top10" dxfId="0" priority="5" rank="10"/>
    <cfRule type="top10" dxfId="1" priority="6" bottom="1" rank="10"/>
  </conditionalFormatting>
  <conditionalFormatting sqref="AF2:AF201">
    <cfRule type="top10" dxfId="0" priority="7" rank="10"/>
    <cfRule type="top10" dxfId="1" priority="8" bottom="1" rank="10"/>
  </conditionalFormatting>
  <conditionalFormatting sqref="AG2:AG201">
    <cfRule type="top10" dxfId="0" priority="9" rank="10"/>
    <cfRule type="top10" dxfId="1" priority="10" bottom="1" rank="10"/>
  </conditionalFormatting>
  <dataValidations count="5">
    <dataValidation type="list" allowBlank="1" showInputMessage="1" showErrorMessage="1" sqref="D2:D201">
      <formula1>"Reel,Post,Carousel,Story,Live"</formula1>
    </dataValidation>
    <dataValidation type="list" allowBlank="1" showInputMessage="1" showErrorMessage="1" sqref="H2:H201">
      <formula1>"Ano,Ne"</formula1>
    </dataValidation>
    <dataValidation type="list" allowBlank="1" showInputMessage="1" showErrorMessage="1" sqref="I2:I201">
      <formula1>"Přejdi na web,Stáhni šablonu,Napiš DM,Sleduj pro víc,Přihlas se k odběru,Kup teď"</formula1>
    </dataValidation>
    <dataValidation type="list" allowBlank="1" showInputMessage="1" showErrorMessage="1" sqref="K2:K201">
      <formula1>"instagram"</formula1>
    </dataValidation>
    <dataValidation type="list" allowBlank="1" showInputMessage="1" showErrorMessage="1" sqref="L2:L201">
      <formula1>"reels,stories,bio,profile,dm,post,carousel"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24"/>
  <sheetViews>
    <sheetView workbookViewId="0"/>
  </sheetViews>
  <sheetFormatPr defaultRowHeight="15"/>
  <cols>
    <col min="1" max="1" width="110.7109375" customWidth="1"/>
  </cols>
  <sheetData>
    <row r="1" spans="1:1">
      <c r="A1" t="s">
        <v>36</v>
      </c>
    </row>
    <row r="3" spans="1:1">
      <c r="A3" t="s">
        <v>37</v>
      </c>
    </row>
    <row r="4" spans="1:1">
      <c r="A4" t="s">
        <v>38</v>
      </c>
    </row>
    <row r="5" spans="1:1">
      <c r="A5" t="s">
        <v>39</v>
      </c>
    </row>
    <row r="6" spans="1:1">
      <c r="A6" t="s">
        <v>40</v>
      </c>
    </row>
    <row r="7" spans="1:1">
      <c r="A7" t="s">
        <v>41</v>
      </c>
    </row>
    <row r="8" spans="1:1">
      <c r="A8" t="s">
        <v>42</v>
      </c>
    </row>
    <row r="10" spans="1:1">
      <c r="A10" t="s">
        <v>43</v>
      </c>
    </row>
    <row r="11" spans="1:1">
      <c r="A11" t="s">
        <v>44</v>
      </c>
    </row>
    <row r="12" spans="1:1">
      <c r="A12" t="s">
        <v>45</v>
      </c>
    </row>
    <row r="14" spans="1:1">
      <c r="A14" t="s">
        <v>46</v>
      </c>
    </row>
    <row r="15" spans="1:1">
      <c r="A15" s="2" t="s">
        <v>55</v>
      </c>
    </row>
    <row r="16" spans="1:1">
      <c r="A16" t="s">
        <v>48</v>
      </c>
    </row>
    <row r="18" spans="1:1">
      <c r="A18" t="s">
        <v>49</v>
      </c>
    </row>
    <row r="19" spans="1:1">
      <c r="A19" t="s">
        <v>50</v>
      </c>
    </row>
    <row r="20" spans="1:1">
      <c r="A20" t="s">
        <v>51</v>
      </c>
    </row>
    <row r="21" spans="1:1">
      <c r="A21" t="s">
        <v>52</v>
      </c>
    </row>
    <row r="22" spans="1:1">
      <c r="A22" t="s">
        <v>53</v>
      </c>
    </row>
    <row r="24" spans="1:1">
      <c r="A24" t="s">
        <v>54</v>
      </c>
    </row>
  </sheetData>
  <hyperlinks>
    <hyperlink ref="A15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4" width="28.7109375" customWidth="1"/>
    <col min="5" max="7" width="18.7109375" style="1" customWidth="1"/>
  </cols>
  <sheetData>
    <row r="1" spans="1:7">
      <c r="A1" s="3" t="s">
        <v>56</v>
      </c>
      <c r="B1" s="3" t="s">
        <v>57</v>
      </c>
      <c r="C1" s="3" t="s">
        <v>58</v>
      </c>
      <c r="D1" s="3" t="s">
        <v>59</v>
      </c>
      <c r="E1" s="3" t="s">
        <v>60</v>
      </c>
      <c r="F1" s="3" t="s">
        <v>61</v>
      </c>
      <c r="G1" s="3" t="s">
        <v>62</v>
      </c>
    </row>
    <row r="2" spans="1:7">
      <c r="A2" t="s">
        <v>63</v>
      </c>
      <c r="B2">
        <f>SUMIFS(Posts[Views], Posts[Date], "&gt;"&amp;TODAY()-7)</f>
        <v>0</v>
      </c>
      <c r="C2">
        <f>SUMIFS(Posts[Reach], Posts[Date], "&gt;"&amp;TODAY()-7)</f>
        <v>0</v>
      </c>
      <c r="D2">
        <f>SUMIFS(Posts[Clicks], Posts[Date], "&gt;"&amp;TODAY()-7)</f>
        <v>0</v>
      </c>
      <c r="E2" s="1">
        <f>IFERROR(AVERAGEIFS(Posts[ERR %], Posts[Date], "&gt;"&amp;TODAY()-7, Posts[ERR %], "&gt;0"), 0)</f>
        <v>0</v>
      </c>
      <c r="F2" s="1">
        <f>IFERROR(AVERAGEIFS(Posts['Saves/Reach %'], Posts[Date], "&gt;"&amp;TODAY()-7, Posts['Saves/Reach %'], "&gt;0"), 0)</f>
        <v>0</v>
      </c>
      <c r="G2" s="1">
        <f>IFERROR(AVERAGEIFS(Posts['Shares/Reach %'], Posts[Date], "&gt;"&amp;TODAY()-7, Posts['Shares/Reach %'], "&gt;0"), 0)</f>
        <v>0</v>
      </c>
    </row>
    <row r="3" spans="1:7">
      <c r="A3" t="s">
        <v>64</v>
      </c>
      <c r="B3">
        <f>SUMIFS(Posts[Views], Posts[Date], "&gt;"&amp;TODAY()-30)</f>
        <v>0</v>
      </c>
      <c r="C3">
        <f>SUMIFS(Posts[Reach], Posts[Date], "&gt;"&amp;TODAY()-30)</f>
        <v>0</v>
      </c>
      <c r="D3">
        <f>SUMIFS(Posts[Clicks], Posts[Date], "&gt;"&amp;TODAY()-30)</f>
        <v>0</v>
      </c>
      <c r="E3" s="1">
        <f>IFERROR(AVERAGEIFS(Posts[ERR %], Posts[Date], "&gt;"&amp;TODAY()-30, Posts[ERR %], "&gt;0"), 0)</f>
        <v>0</v>
      </c>
      <c r="F3" s="1">
        <f>IFERROR(AVERAGEIFS(Posts['Saves/Reach %'], Posts[Date], "&gt;"&amp;TODAY()-30, Posts['Saves/Reach %'], "&gt;0"), 0)</f>
        <v>0</v>
      </c>
      <c r="G3" s="1">
        <f>IFERROR(AVERAGEIFS(Posts['Shares/Reach %'], Posts[Date], "&gt;"&amp;TODAY()-30, Posts['Shares/Reach %'], "&gt;0"), 0)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25"/>
  <sheetViews>
    <sheetView workbookViewId="0"/>
  </sheetViews>
  <sheetFormatPr defaultRowHeight="15"/>
  <cols>
    <col min="1" max="4" width="36.7109375" customWidth="1"/>
  </cols>
  <sheetData>
    <row r="1" spans="1:4">
      <c r="A1" s="3" t="s">
        <v>65</v>
      </c>
      <c r="B1" s="3" t="s">
        <v>66</v>
      </c>
      <c r="C1" s="3" t="s">
        <v>67</v>
      </c>
      <c r="D1" s="3" t="s">
        <v>68</v>
      </c>
    </row>
    <row r="2" spans="1:4">
      <c r="A2" t="s">
        <v>0</v>
      </c>
      <c r="B2" t="s">
        <v>0</v>
      </c>
      <c r="C2" t="s">
        <v>69</v>
      </c>
      <c r="D2" t="s">
        <v>70</v>
      </c>
    </row>
    <row r="3" spans="1:4">
      <c r="A3" t="s">
        <v>1</v>
      </c>
      <c r="B3" t="s">
        <v>71</v>
      </c>
      <c r="C3" t="s">
        <v>72</v>
      </c>
      <c r="D3" t="s">
        <v>73</v>
      </c>
    </row>
    <row r="4" spans="1:4">
      <c r="A4" t="s">
        <v>2</v>
      </c>
      <c r="B4" t="s">
        <v>74</v>
      </c>
      <c r="C4" t="s">
        <v>75</v>
      </c>
      <c r="D4" t="s">
        <v>76</v>
      </c>
    </row>
    <row r="5" spans="1:4">
      <c r="A5" t="s">
        <v>3</v>
      </c>
      <c r="B5" t="s">
        <v>77</v>
      </c>
      <c r="C5" t="s">
        <v>78</v>
      </c>
      <c r="D5" t="s">
        <v>79</v>
      </c>
    </row>
    <row r="6" spans="1:4">
      <c r="A6" t="s">
        <v>4</v>
      </c>
      <c r="B6" t="s">
        <v>77</v>
      </c>
      <c r="C6" t="s">
        <v>80</v>
      </c>
      <c r="D6" t="s">
        <v>81</v>
      </c>
    </row>
    <row r="7" spans="1:4">
      <c r="A7" t="s">
        <v>5</v>
      </c>
      <c r="B7" t="s">
        <v>77</v>
      </c>
      <c r="C7" t="s">
        <v>82</v>
      </c>
      <c r="D7" t="s">
        <v>83</v>
      </c>
    </row>
    <row r="8" spans="1:4">
      <c r="A8" t="s">
        <v>6</v>
      </c>
      <c r="B8" t="s">
        <v>71</v>
      </c>
      <c r="C8" t="s">
        <v>84</v>
      </c>
      <c r="D8" t="s">
        <v>85</v>
      </c>
    </row>
    <row r="9" spans="1:4">
      <c r="A9" t="s">
        <v>8</v>
      </c>
      <c r="B9" t="s">
        <v>77</v>
      </c>
      <c r="C9" t="s">
        <v>86</v>
      </c>
      <c r="D9" t="s">
        <v>87</v>
      </c>
    </row>
    <row r="10" spans="1:4">
      <c r="A10" t="s">
        <v>15</v>
      </c>
      <c r="B10" t="s">
        <v>71</v>
      </c>
      <c r="C10" t="s">
        <v>88</v>
      </c>
      <c r="D10" t="s">
        <v>89</v>
      </c>
    </row>
    <row r="11" spans="1:4">
      <c r="A11" t="s">
        <v>16</v>
      </c>
      <c r="B11" t="s">
        <v>71</v>
      </c>
      <c r="C11" t="s">
        <v>90</v>
      </c>
      <c r="D11" t="s">
        <v>91</v>
      </c>
    </row>
    <row r="12" spans="1:4">
      <c r="A12" t="s">
        <v>17</v>
      </c>
      <c r="B12" t="s">
        <v>71</v>
      </c>
      <c r="C12" t="s">
        <v>92</v>
      </c>
      <c r="D12" t="s">
        <v>93</v>
      </c>
    </row>
    <row r="13" spans="1:4">
      <c r="A13" t="s">
        <v>18</v>
      </c>
      <c r="B13" t="s">
        <v>71</v>
      </c>
      <c r="C13" t="s">
        <v>94</v>
      </c>
      <c r="D13" t="s">
        <v>95</v>
      </c>
    </row>
    <row r="14" spans="1:4">
      <c r="A14" t="s">
        <v>19</v>
      </c>
      <c r="B14" t="s">
        <v>71</v>
      </c>
      <c r="C14" t="s">
        <v>96</v>
      </c>
      <c r="D14" t="s">
        <v>97</v>
      </c>
    </row>
    <row r="15" spans="1:4">
      <c r="A15" t="s">
        <v>20</v>
      </c>
      <c r="B15" t="s">
        <v>71</v>
      </c>
      <c r="C15" t="s">
        <v>98</v>
      </c>
      <c r="D15" t="s">
        <v>99</v>
      </c>
    </row>
    <row r="16" spans="1:4">
      <c r="A16" t="s">
        <v>21</v>
      </c>
      <c r="B16" t="s">
        <v>71</v>
      </c>
      <c r="C16" t="s">
        <v>100</v>
      </c>
      <c r="D16" t="s">
        <v>101</v>
      </c>
    </row>
    <row r="17" spans="1:4">
      <c r="A17" t="s">
        <v>22</v>
      </c>
      <c r="B17" t="s">
        <v>71</v>
      </c>
      <c r="C17" t="s">
        <v>102</v>
      </c>
      <c r="D17" t="s">
        <v>103</v>
      </c>
    </row>
    <row r="18" spans="1:4">
      <c r="A18" t="s">
        <v>23</v>
      </c>
      <c r="B18" t="s">
        <v>71</v>
      </c>
      <c r="C18" t="s">
        <v>104</v>
      </c>
      <c r="D18" t="s">
        <v>105</v>
      </c>
    </row>
    <row r="19" spans="1:4">
      <c r="A19" t="s">
        <v>24</v>
      </c>
      <c r="B19" t="s">
        <v>71</v>
      </c>
      <c r="C19" t="s">
        <v>106</v>
      </c>
      <c r="D19" t="s">
        <v>107</v>
      </c>
    </row>
    <row r="20" spans="1:4">
      <c r="A20" t="s">
        <v>25</v>
      </c>
      <c r="B20" t="s">
        <v>108</v>
      </c>
      <c r="C20" t="s">
        <v>109</v>
      </c>
      <c r="D20" t="s">
        <v>110</v>
      </c>
    </row>
    <row r="21" spans="1:4">
      <c r="A21" t="s">
        <v>28</v>
      </c>
      <c r="B21" t="s">
        <v>108</v>
      </c>
      <c r="C21" t="s">
        <v>111</v>
      </c>
      <c r="D21" t="s">
        <v>112</v>
      </c>
    </row>
    <row r="22" spans="1:4">
      <c r="A22" t="s">
        <v>29</v>
      </c>
      <c r="B22" t="s">
        <v>108</v>
      </c>
      <c r="C22" t="s">
        <v>113</v>
      </c>
      <c r="D22" t="s">
        <v>114</v>
      </c>
    </row>
    <row r="23" spans="1:4">
      <c r="A23" t="s">
        <v>30</v>
      </c>
      <c r="B23" t="s">
        <v>108</v>
      </c>
      <c r="C23" t="s">
        <v>115</v>
      </c>
      <c r="D23" t="s">
        <v>116</v>
      </c>
    </row>
    <row r="24" spans="1:4">
      <c r="A24" t="s">
        <v>31</v>
      </c>
      <c r="B24" t="s">
        <v>108</v>
      </c>
      <c r="C24" t="s">
        <v>117</v>
      </c>
      <c r="D24" t="s">
        <v>118</v>
      </c>
    </row>
    <row r="25" spans="1:4">
      <c r="A25" t="s">
        <v>32</v>
      </c>
      <c r="B25" t="s">
        <v>108</v>
      </c>
      <c r="C25" t="s">
        <v>119</v>
      </c>
      <c r="D25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Posts</vt:lpstr>
      <vt:lpstr>README</vt:lpstr>
      <vt:lpstr>KPIs</vt:lpstr>
      <vt:lpstr>Looker_Studio_Schema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2025-09-22T13:03:49Z</dcterms:created>
  <dcterms:modified xsi:type="dcterms:W3CDTF">2025-09-22T13:03:49Z</dcterms:modified>
</cp:coreProperties>
</file>